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MAIN" sheetId="1" r:id="rId1"/>
    <sheet name="Affordability" sheetId="8" r:id="rId2"/>
    <sheet name="Durable Housing" sheetId="6" r:id="rId3"/>
    <sheet name="Secure Tenure" sheetId="5" r:id="rId4"/>
    <sheet name="Crowding" sheetId="3" r:id="rId5"/>
    <sheet name="Safe Water" sheetId="7" r:id="rId6"/>
    <sheet name="Imporved Sanitation" sheetId="2" r:id="rId7"/>
  </sheets>
  <calcPr calcId="125725"/>
</workbook>
</file>

<file path=xl/calcChain.xml><?xml version="1.0" encoding="utf-8"?>
<calcChain xmlns="http://schemas.openxmlformats.org/spreadsheetml/2006/main">
  <c r="K4" i="6"/>
  <c r="F3" i="1" l="1"/>
  <c r="F20"/>
  <c r="F12"/>
  <c r="F4"/>
  <c r="F5"/>
  <c r="F30"/>
  <c r="F26"/>
  <c r="F22"/>
  <c r="F18"/>
  <c r="F28"/>
  <c r="F24"/>
  <c r="F8"/>
  <c r="F29"/>
  <c r="F21"/>
  <c r="F13"/>
  <c r="F27"/>
  <c r="F23"/>
  <c r="F1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4"/>
  <c r="G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4"/>
  <c r="H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4"/>
  <c r="I3"/>
  <c r="K3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4"/>
  <c r="F7" l="1"/>
  <c r="F14"/>
  <c r="F19"/>
  <c r="F16"/>
  <c r="F10"/>
  <c r="F25"/>
  <c r="F15"/>
  <c r="F9"/>
  <c r="F6"/>
  <c r="F17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" l="1"/>
  <c r="D3" l="1"/>
  <c r="D4" l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</calcChain>
</file>

<file path=xl/sharedStrings.xml><?xml version="1.0" encoding="utf-8"?>
<sst xmlns="http://schemas.openxmlformats.org/spreadsheetml/2006/main" count="343" uniqueCount="178">
  <si>
    <t>تزاحم</t>
  </si>
  <si>
    <t xml:space="preserve"> القاهرة </t>
  </si>
  <si>
    <t>الأسكندرية</t>
  </si>
  <si>
    <t>بورسعيد</t>
  </si>
  <si>
    <t>السويس</t>
  </si>
  <si>
    <t xml:space="preserve">دمياط           </t>
  </si>
  <si>
    <t>الدقهلية</t>
  </si>
  <si>
    <t>الشرقية</t>
  </si>
  <si>
    <t>القليوبية</t>
  </si>
  <si>
    <t>كفر الشيخ</t>
  </si>
  <si>
    <t>الغربية</t>
  </si>
  <si>
    <t>المنوفية</t>
  </si>
  <si>
    <t xml:space="preserve">البحيرة         </t>
  </si>
  <si>
    <t>الإسماعيلية</t>
  </si>
  <si>
    <t>الجيزة</t>
  </si>
  <si>
    <t>بنى سويف</t>
  </si>
  <si>
    <t>الفيوم</t>
  </si>
  <si>
    <t>المنيا</t>
  </si>
  <si>
    <t>أسيوط</t>
  </si>
  <si>
    <t>سوهاج</t>
  </si>
  <si>
    <t>قنا</t>
  </si>
  <si>
    <t>أسوان</t>
  </si>
  <si>
    <t xml:space="preserve"> الأقصر</t>
  </si>
  <si>
    <t>البحر الأحمر</t>
  </si>
  <si>
    <t>الوادى الجديد</t>
  </si>
  <si>
    <t>مطروح</t>
  </si>
  <si>
    <t>شمال سيناء</t>
  </si>
  <si>
    <t>جنوب سيناء</t>
  </si>
  <si>
    <t>مصر</t>
  </si>
  <si>
    <t>Crowding</t>
  </si>
  <si>
    <t>_</t>
  </si>
  <si>
    <t>نسبة الأسر المحرومة</t>
  </si>
  <si>
    <t>% of Deprived Households</t>
  </si>
  <si>
    <t xml:space="preserve">المؤشر المجمع للمياه </t>
  </si>
  <si>
    <t>المحافظات</t>
  </si>
  <si>
    <t>عدد الأسر دون حنفية بالمسكن 2006</t>
  </si>
  <si>
    <t xml:space="preserve">القاهرة </t>
  </si>
  <si>
    <t xml:space="preserve">الجيزة </t>
  </si>
  <si>
    <t xml:space="preserve">القليوبية </t>
  </si>
  <si>
    <t xml:space="preserve">الاسكندرية </t>
  </si>
  <si>
    <t xml:space="preserve">الاسماعلية </t>
  </si>
  <si>
    <t xml:space="preserve">دمياط </t>
  </si>
  <si>
    <t xml:space="preserve">الدقهلية </t>
  </si>
  <si>
    <t xml:space="preserve">الشرقية </t>
  </si>
  <si>
    <t xml:space="preserve">كفر الشيخ </t>
  </si>
  <si>
    <t xml:space="preserve">الغربية </t>
  </si>
  <si>
    <t xml:space="preserve">المنوفية </t>
  </si>
  <si>
    <t xml:space="preserve">البحيرة </t>
  </si>
  <si>
    <t xml:space="preserve">الفيوم </t>
  </si>
  <si>
    <t xml:space="preserve">بنى سويف </t>
  </si>
  <si>
    <t xml:space="preserve">المنيا </t>
  </si>
  <si>
    <t xml:space="preserve">اسيوط </t>
  </si>
  <si>
    <t xml:space="preserve">سوهاج </t>
  </si>
  <si>
    <t xml:space="preserve">قنا </t>
  </si>
  <si>
    <t xml:space="preserve">اسوان </t>
  </si>
  <si>
    <t xml:space="preserve">الاقصر </t>
  </si>
  <si>
    <t xml:space="preserve">البحر الاحمر </t>
  </si>
  <si>
    <t xml:space="preserve">مطروح </t>
  </si>
  <si>
    <t xml:space="preserve">شمال سيناء </t>
  </si>
  <si>
    <t xml:space="preserve">جنوب سيناء </t>
  </si>
  <si>
    <t>نسبة الأسر دون حنفية بالمسكن 2006</t>
  </si>
  <si>
    <t>Percentage  of households without a tap inside the home 2006</t>
  </si>
  <si>
    <t>Number of households without a tap inside the home 2006</t>
  </si>
  <si>
    <t>% of consumption below national average</t>
  </si>
  <si>
    <t>Deprivation from Drinking Water</t>
  </si>
  <si>
    <t>الحرمان من مياه الشرب</t>
  </si>
  <si>
    <t>Percentage of households without improved Sanitation</t>
  </si>
  <si>
    <t>Number of households without improved Sanitation</t>
  </si>
  <si>
    <t>عدد الأسر التى تسكن في مسكن من غرفة أو غرفتين</t>
  </si>
  <si>
    <t>نسب الأسر التى تسكن في مسكن من غرفة أو غرفتين</t>
  </si>
  <si>
    <t xml:space="preserve">عدد الأسر التى تسكن في مسكن من غرفة </t>
  </si>
  <si>
    <t>Number of householdsliving in one room housing</t>
  </si>
  <si>
    <t>Percentage of households living in one or two room housing</t>
  </si>
  <si>
    <t>Number of households living in one or two room housing</t>
  </si>
  <si>
    <t xml:space="preserve">نسب الأسر التى تسكن في مسكن من غرفة </t>
  </si>
  <si>
    <t>Percentage of householdsliving in one room housing</t>
  </si>
  <si>
    <t>Number of householdsliving in two room housing</t>
  </si>
  <si>
    <t xml:space="preserve">عدد الأسر التى تسكن في مسكن من غرفتين </t>
  </si>
  <si>
    <t xml:space="preserve">نسب الأسر التى تسكن في مسكن من غرفتين </t>
  </si>
  <si>
    <t>Percentage of householdsliving in two room housing</t>
  </si>
  <si>
    <t>نسبة وحدات القطاع الخاص الرسمي 2007-2014</t>
  </si>
  <si>
    <t>عدد وحدات القطاع الخاص الرسمي 2007-2014</t>
  </si>
  <si>
    <t>عدد وحدات القطاع العام 2007-2014</t>
  </si>
  <si>
    <t>نسبة وحدات القطاع العام 2007-2014</t>
  </si>
  <si>
    <t>عدد وحدات القطاع الخاص غير الرسمي 2007-2014</t>
  </si>
  <si>
    <t>نسبة وحدات القطاع الخاص غير الرسمي 2007-2014</t>
  </si>
  <si>
    <t>Number of units built by Public Sector 2007-2014</t>
  </si>
  <si>
    <t>Percentage of units built by Public Sector 2007-2014</t>
  </si>
  <si>
    <t>Number of units built by Formal Private Sector 2007-2014</t>
  </si>
  <si>
    <t>Percentage of units built by Formal Private Sector 2007-2014</t>
  </si>
  <si>
    <t>Number of units built by Informal Private Sector 2007-2014</t>
  </si>
  <si>
    <t>Percentage of units built by Informal Private Sector 2007-2014</t>
  </si>
  <si>
    <t>وحدات آيلة للسقوط</t>
  </si>
  <si>
    <t>وحدات تحتاج ترميم</t>
  </si>
  <si>
    <t>وحدات بمناطق غير آمنة من الدرجة الأولى</t>
  </si>
  <si>
    <t>وحدات بمناطق غير آمنة من الدرجة الثانية</t>
  </si>
  <si>
    <t>نسبة الأسر التى تسكن فى وحدات غير آمنة</t>
  </si>
  <si>
    <t>عدد الأسر التى تسكن في وحدات غير آمنة</t>
  </si>
  <si>
    <t>Units in Unsafe Area Level 1</t>
  </si>
  <si>
    <t>Units in Unsafe Area Level 2</t>
  </si>
  <si>
    <t>دمياط</t>
  </si>
  <si>
    <t>البحيرة</t>
  </si>
  <si>
    <t>الاقصر</t>
  </si>
  <si>
    <t>Sort Regions</t>
  </si>
  <si>
    <t>Sort CAPMAS</t>
  </si>
  <si>
    <t>نصيب الفرد2011 &gt; 2014</t>
  </si>
  <si>
    <t>Average water consumption  (l/p/d) 2011-2014</t>
  </si>
  <si>
    <t>مجلس الأقصر</t>
  </si>
  <si>
    <t>Units Issued Repair Decrees</t>
  </si>
  <si>
    <t>Units Issued Demolition Decrees</t>
  </si>
  <si>
    <t>وسيط سعر الوحدة فى 2016 (جم)</t>
  </si>
  <si>
    <t>معدل سعر الوحدة إلى الدخل</t>
  </si>
  <si>
    <t>نسبة الأسر التى لا تسطيع شراء وحدة سكنية متوسطة</t>
  </si>
  <si>
    <t>وسيط إيجار الوحدة الشهري فى 2016 (جم)</t>
  </si>
  <si>
    <t>نسبة سعر الإيجار إلى الدخل</t>
  </si>
  <si>
    <t>نسبة الأسر التى لا تسطيع إيجار وحدة سكنية متوسطة</t>
  </si>
  <si>
    <t>% of households that cannot afford median rent</t>
  </si>
  <si>
    <t>Median rent-to-in income ratio</t>
  </si>
  <si>
    <t>Median house-price-to-in income ratio</t>
  </si>
  <si>
    <t>Median House Price in 2016 (EGP)</t>
  </si>
  <si>
    <t>Median Rent  in 2016 (EGP)</t>
  </si>
  <si>
    <t>% of Households that cannot afford median unit</t>
  </si>
  <si>
    <t>% of households that cannot afford to buy median unit</t>
  </si>
  <si>
    <t>Cairo</t>
  </si>
  <si>
    <t>Giza</t>
  </si>
  <si>
    <t>Qalubia</t>
  </si>
  <si>
    <t>Alexandria</t>
  </si>
  <si>
    <t>Port Said</t>
  </si>
  <si>
    <t>Ismailia</t>
  </si>
  <si>
    <t>Suez</t>
  </si>
  <si>
    <t>Damietta</t>
  </si>
  <si>
    <t>Daqahlia</t>
  </si>
  <si>
    <t>Kafr al-Sheikh</t>
  </si>
  <si>
    <t>Gharbia</t>
  </si>
  <si>
    <t>Beheira</t>
  </si>
  <si>
    <t>Fayoum</t>
  </si>
  <si>
    <t>Beni Sweif</t>
  </si>
  <si>
    <t>Minya</t>
  </si>
  <si>
    <t>Assiut</t>
  </si>
  <si>
    <t>Sohag</t>
  </si>
  <si>
    <t>Qena</t>
  </si>
  <si>
    <t>Luxor</t>
  </si>
  <si>
    <t>Aswan</t>
  </si>
  <si>
    <t>Matruh</t>
  </si>
  <si>
    <t>Wadi al-Gadid</t>
  </si>
  <si>
    <t>Sinai N</t>
  </si>
  <si>
    <t>Sinai S</t>
  </si>
  <si>
    <t>Red Sea</t>
  </si>
  <si>
    <t>Sharqia</t>
  </si>
  <si>
    <t>Munufia</t>
  </si>
  <si>
    <t>Improved Sanitation</t>
  </si>
  <si>
    <t>صرف صحى محسن</t>
  </si>
  <si>
    <t>Safe Water</t>
  </si>
  <si>
    <t>Secure Tenure</t>
  </si>
  <si>
    <t>Durable Housing</t>
  </si>
  <si>
    <t>مسكن آمن</t>
  </si>
  <si>
    <t>حيازة آمنة</t>
  </si>
  <si>
    <t>مياه شرب الآمنة</t>
  </si>
  <si>
    <t>Affordability</t>
  </si>
  <si>
    <t>Built Environment Deprivation</t>
  </si>
  <si>
    <t>الحرمان العمراني</t>
  </si>
  <si>
    <t>Percentage of Households living in non-durable units</t>
  </si>
  <si>
    <t>Number of Households living in non-durable units</t>
  </si>
  <si>
    <t>المصدر</t>
  </si>
  <si>
    <t>الجهاز المركزي للتعبئة العامة والاحصاء. التعداد العام للسكان وظروف السكن 2006</t>
  </si>
  <si>
    <t>المصادر</t>
  </si>
  <si>
    <t>الجهاز المركزي للتعبئة العامة والاحصاء. نشرة المرافق والإسكان 2007 - 2014</t>
  </si>
  <si>
    <t>وزارة الكهرباء. النقرير السنوي للشركة القابضة لكهرباء مصر 2006/2007 حتى 2013/2014</t>
  </si>
  <si>
    <t>جهاز التفتيش الفنى على المباني 2012</t>
  </si>
  <si>
    <t>صندوق تطوير المناطق العشوائية. الخريطة القومية للمناطق غير الآمنة 2011</t>
  </si>
  <si>
    <t>عشرة طوبة</t>
  </si>
  <si>
    <t>عشرة طوبة والجهاز المركزى للتعبئة العامة والاحصاء. بحث الدخل والإنفاق والاستهلاك 2008/2009 حتى 2012/2013</t>
  </si>
  <si>
    <t>الجهاز المركزي للتعبئة العامة والاحصاء. النشرة السنوية لمياه الشرب ولاصرف الصحى 2011 حتى 2014</t>
  </si>
  <si>
    <t>عدد الأسر دون صرف صحى محسن</t>
  </si>
  <si>
    <t>نسب الأسر دون صرف صحى محسن</t>
  </si>
  <si>
    <t>نصيب الفرد من استهلاك المياه 2011&gt;2014</t>
  </si>
  <si>
    <t>نسبة الأسر ذات قدرة ضعيفة على تحمل تكاليف المسكن</t>
  </si>
  <si>
    <t>القدرة على تحمل تكاليف المسكن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</si>
</sst>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%"/>
    <numFmt numFmtId="165" formatCode="[$-1010409]##,##0"/>
    <numFmt numFmtId="166" formatCode="0.0"/>
    <numFmt numFmtId="167" formatCode="_-* #,##0_-;_-* #,##0\-;_-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  <charset val="1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0" borderId="0">
      <alignment wrapText="1"/>
    </xf>
    <xf numFmtId="0" fontId="12" fillId="0" borderId="0">
      <alignment wrapText="1"/>
    </xf>
  </cellStyleXfs>
  <cellXfs count="116">
    <xf numFmtId="0" fontId="0" fillId="0" borderId="0" xfId="0"/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1" fillId="0" borderId="0" xfId="2" applyFont="1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1" fillId="0" borderId="0" xfId="2" applyFont="1" applyFill="1"/>
    <xf numFmtId="0" fontId="2" fillId="0" borderId="0" xfId="2" applyFont="1" applyBorder="1" applyAlignment="1">
      <alignment horizontal="center" vertical="center" wrapText="1"/>
    </xf>
    <xf numFmtId="0" fontId="2" fillId="0" borderId="1" xfId="2" applyFont="1" applyBorder="1"/>
    <xf numFmtId="164" fontId="2" fillId="2" borderId="0" xfId="2" applyNumberFormat="1" applyFont="1" applyFill="1" applyBorder="1" applyAlignment="1">
      <alignment horizontal="center" vertical="center" wrapText="1"/>
    </xf>
    <xf numFmtId="0" fontId="2" fillId="0" borderId="0" xfId="2" applyFont="1"/>
    <xf numFmtId="0" fontId="1" fillId="0" borderId="0" xfId="2" applyFont="1" applyFill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3" fontId="1" fillId="0" borderId="4" xfId="5" applyNumberFormat="1" applyFont="1" applyBorder="1" applyAlignment="1">
      <alignment horizontal="center" vertical="center"/>
    </xf>
    <xf numFmtId="3" fontId="12" fillId="0" borderId="4" xfId="5" applyNumberFormat="1" applyFont="1" applyBorder="1" applyAlignment="1">
      <alignment horizontal="center" vertical="center"/>
    </xf>
    <xf numFmtId="3" fontId="12" fillId="0" borderId="4" xfId="5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3" fontId="18" fillId="0" borderId="4" xfId="5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2" borderId="0" xfId="2" applyFont="1" applyFill="1"/>
    <xf numFmtId="3" fontId="1" fillId="0" borderId="0" xfId="2" applyNumberFormat="1" applyFont="1" applyAlignment="1">
      <alignment horizontal="center"/>
    </xf>
    <xf numFmtId="165" fontId="20" fillId="0" borderId="1" xfId="6" applyNumberFormat="1" applyFont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23" fillId="0" borderId="0" xfId="2" applyFont="1"/>
    <xf numFmtId="0" fontId="22" fillId="0" borderId="0" xfId="2" applyFont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/>
    </xf>
    <xf numFmtId="0" fontId="23" fillId="0" borderId="0" xfId="2" applyFont="1" applyFill="1"/>
    <xf numFmtId="164" fontId="24" fillId="0" borderId="1" xfId="3" applyNumberFormat="1" applyFont="1" applyFill="1" applyBorder="1" applyAlignment="1">
      <alignment horizontal="center" vertical="center" wrapText="1"/>
    </xf>
    <xf numFmtId="165" fontId="25" fillId="0" borderId="1" xfId="6" applyNumberFormat="1" applyFont="1" applyFill="1" applyBorder="1" applyAlignment="1">
      <alignment horizontal="center" vertical="center" wrapText="1"/>
    </xf>
    <xf numFmtId="165" fontId="20" fillId="0" borderId="3" xfId="6" applyNumberFormat="1" applyFont="1" applyBorder="1" applyAlignment="1">
      <alignment horizontal="center" vertical="center" wrapText="1"/>
    </xf>
    <xf numFmtId="0" fontId="1" fillId="0" borderId="1" xfId="2" applyFont="1" applyBorder="1"/>
    <xf numFmtId="0" fontId="2" fillId="0" borderId="1" xfId="2" applyFont="1" applyBorder="1" applyAlignment="1">
      <alignment horizontal="center" vertical="center" textRotation="90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2" fillId="3" borderId="1" xfId="2" applyFont="1" applyFill="1" applyBorder="1" applyAlignment="1">
      <alignment horizontal="center" vertical="center" wrapText="1"/>
    </xf>
    <xf numFmtId="1" fontId="21" fillId="0" borderId="1" xfId="2" applyNumberFormat="1" applyFont="1" applyBorder="1" applyAlignment="1">
      <alignment horizontal="center" vertical="center" wrapText="1"/>
    </xf>
    <xf numFmtId="164" fontId="21" fillId="0" borderId="1" xfId="2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26" fillId="5" borderId="2" xfId="6" applyFont="1" applyFill="1" applyBorder="1" applyAlignment="1">
      <alignment horizontal="right" vertical="center" wrapText="1"/>
    </xf>
    <xf numFmtId="0" fontId="26" fillId="0" borderId="1" xfId="6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right" vertical="center" wrapText="1"/>
    </xf>
    <xf numFmtId="0" fontId="26" fillId="4" borderId="1" xfId="6" applyFont="1" applyFill="1" applyBorder="1" applyAlignment="1">
      <alignment horizontal="right" vertical="center" wrapText="1"/>
    </xf>
    <xf numFmtId="0" fontId="2" fillId="0" borderId="1" xfId="2" applyFont="1" applyBorder="1" applyAlignment="1">
      <alignment horizontal="right" vertical="center"/>
    </xf>
    <xf numFmtId="0" fontId="2" fillId="7" borderId="0" xfId="0" applyFont="1" applyFill="1" applyAlignment="1">
      <alignment horizontal="center" vertical="center"/>
    </xf>
    <xf numFmtId="0" fontId="3" fillId="7" borderId="3" xfId="0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right" vertical="center" wrapText="1"/>
    </xf>
    <xf numFmtId="164" fontId="5" fillId="3" borderId="1" xfId="1" applyNumberFormat="1" applyFont="1" applyFill="1" applyBorder="1" applyAlignment="1">
      <alignment horizontal="center" vertical="center"/>
    </xf>
    <xf numFmtId="167" fontId="0" fillId="0" borderId="1" xfId="4" applyNumberFormat="1" applyFont="1" applyBorder="1"/>
    <xf numFmtId="167" fontId="2" fillId="0" borderId="1" xfId="4" applyNumberFormat="1" applyFont="1" applyFill="1" applyBorder="1" applyAlignment="1">
      <alignment horizontal="center" vertical="center"/>
    </xf>
    <xf numFmtId="166" fontId="0" fillId="0" borderId="1" xfId="4" applyNumberFormat="1" applyFont="1" applyBorder="1" applyAlignment="1">
      <alignment horizontal="center" vertical="center"/>
    </xf>
    <xf numFmtId="167" fontId="0" fillId="0" borderId="3" xfId="4" applyNumberFormat="1" applyFont="1" applyBorder="1"/>
    <xf numFmtId="166" fontId="0" fillId="0" borderId="3" xfId="4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1" fontId="0" fillId="0" borderId="3" xfId="4" applyNumberFormat="1" applyFont="1" applyBorder="1" applyAlignment="1">
      <alignment horizontal="center" vertical="center"/>
    </xf>
    <xf numFmtId="1" fontId="0" fillId="0" borderId="1" xfId="4" applyNumberFormat="1" applyFont="1" applyBorder="1" applyAlignment="1">
      <alignment horizontal="center" vertical="center"/>
    </xf>
    <xf numFmtId="3" fontId="11" fillId="6" borderId="3" xfId="2" applyNumberFormat="1" applyFont="1" applyFill="1" applyBorder="1" applyAlignment="1">
      <alignment horizontal="right" vertical="center" wrapText="1"/>
    </xf>
    <xf numFmtId="3" fontId="11" fillId="6" borderId="1" xfId="2" applyNumberFormat="1" applyFont="1" applyFill="1" applyBorder="1" applyAlignment="1">
      <alignment horizontal="righ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6" borderId="1" xfId="0" applyFont="1" applyFill="1" applyBorder="1" applyAlignment="1">
      <alignment horizontal="left" vertical="center" wrapText="1"/>
    </xf>
    <xf numFmtId="3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164" fontId="19" fillId="0" borderId="4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wrapText="1"/>
    </xf>
    <xf numFmtId="3" fontId="11" fillId="0" borderId="5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3" fontId="11" fillId="0" borderId="5" xfId="2" applyNumberFormat="1" applyFont="1" applyFill="1" applyBorder="1" applyAlignment="1">
      <alignment horizontal="right" vertical="top" wrapText="1"/>
    </xf>
    <xf numFmtId="0" fontId="0" fillId="0" borderId="0" xfId="2" applyFont="1" applyFill="1" applyAlignment="1">
      <alignment horizontal="right" vertical="top" wrapText="1"/>
    </xf>
    <xf numFmtId="0" fontId="1" fillId="0" borderId="0" xfId="2" applyFont="1" applyFill="1" applyAlignment="1">
      <alignment horizontal="right" vertical="top" wrapText="1"/>
    </xf>
    <xf numFmtId="0" fontId="1" fillId="0" borderId="0" xfId="2" applyFont="1" applyAlignment="1">
      <alignment horizontal="right" vertical="top" wrapText="1"/>
    </xf>
    <xf numFmtId="0" fontId="2" fillId="0" borderId="0" xfId="2" applyFont="1" applyAlignment="1">
      <alignment horizontal="right" vertical="top" wrapText="1"/>
    </xf>
    <xf numFmtId="0" fontId="0" fillId="0" borderId="0" xfId="2" applyFont="1" applyFill="1" applyAlignment="1">
      <alignment horizontal="right" vertical="top" wrapText="1"/>
    </xf>
    <xf numFmtId="0" fontId="1" fillId="2" borderId="0" xfId="2" applyFont="1" applyFill="1" applyAlignment="1">
      <alignment horizontal="right" vertical="top" wrapText="1"/>
    </xf>
    <xf numFmtId="0" fontId="2" fillId="0" borderId="5" xfId="2" applyFont="1" applyFill="1" applyBorder="1" applyAlignment="1">
      <alignment vertical="center"/>
    </xf>
  </cellXfs>
  <cellStyles count="7">
    <cellStyle name="Comma 2" xfId="4"/>
    <cellStyle name="Normal" xfId="0" builtinId="0"/>
    <cellStyle name="Normal 2" xfId="2"/>
    <cellStyle name="Normal 2 2" xfId="6"/>
    <cellStyle name="Normal 3" xfId="5"/>
    <cellStyle name="Percent" xfId="1" builtin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rightToLeft="1" tabSelected="1" zoomScale="90" zoomScaleNormal="90" zoomScaleSheetLayoutView="20" workbookViewId="0">
      <pane xSplit="3" ySplit="3" topLeftCell="D4" activePane="bottomRight" state="frozen"/>
      <selection pane="topRight" activeCell="C1" sqref="C1"/>
      <selection pane="bottomLeft" activeCell="A6" sqref="A6"/>
      <selection pane="bottomRight" activeCell="J12" sqref="J12"/>
    </sheetView>
  </sheetViews>
  <sheetFormatPr defaultRowHeight="15"/>
  <cols>
    <col min="1" max="2" width="3.140625" customWidth="1"/>
    <col min="4" max="4" width="22.140625" style="5" customWidth="1"/>
    <col min="5" max="5" width="2.28515625" style="5" customWidth="1"/>
    <col min="6" max="11" width="22.140625" customWidth="1"/>
    <col min="12" max="12" width="17.7109375" customWidth="1"/>
  </cols>
  <sheetData>
    <row r="1" spans="1:12" s="4" customFormat="1" ht="35.25" customHeight="1">
      <c r="A1" s="18"/>
      <c r="B1" s="18"/>
      <c r="C1" s="18" t="s">
        <v>31</v>
      </c>
      <c r="D1" s="25" t="s">
        <v>160</v>
      </c>
      <c r="E1" s="5"/>
      <c r="F1" s="97" t="s">
        <v>177</v>
      </c>
      <c r="G1" s="18" t="s">
        <v>155</v>
      </c>
      <c r="H1" s="18" t="s">
        <v>156</v>
      </c>
      <c r="I1" s="18" t="s">
        <v>0</v>
      </c>
      <c r="J1" s="18" t="s">
        <v>157</v>
      </c>
      <c r="K1" s="18" t="s">
        <v>151</v>
      </c>
    </row>
    <row r="2" spans="1:12" s="3" customFormat="1" ht="33" customHeight="1">
      <c r="A2" s="64" t="s">
        <v>104</v>
      </c>
      <c r="B2" s="64" t="s">
        <v>103</v>
      </c>
      <c r="C2" s="21" t="s">
        <v>32</v>
      </c>
      <c r="D2" s="26" t="s">
        <v>159</v>
      </c>
      <c r="E2" s="5"/>
      <c r="F2" s="98" t="s">
        <v>158</v>
      </c>
      <c r="G2" s="21" t="s">
        <v>154</v>
      </c>
      <c r="H2" s="21" t="s">
        <v>153</v>
      </c>
      <c r="I2" s="21" t="s">
        <v>29</v>
      </c>
      <c r="J2" s="21" t="s">
        <v>152</v>
      </c>
      <c r="K2" s="21" t="s">
        <v>150</v>
      </c>
    </row>
    <row r="3" spans="1:12" s="2" customFormat="1" ht="30" customHeight="1">
      <c r="A3" s="8"/>
      <c r="B3" s="8"/>
      <c r="C3" s="22" t="s">
        <v>28</v>
      </c>
      <c r="D3" s="79">
        <f t="shared" ref="D3" si="0">AVERAGE(F3:K3)</f>
        <v>0.3410231798307361</v>
      </c>
      <c r="E3" s="5"/>
      <c r="F3" s="23">
        <f>Affordability!J3</f>
        <v>0.54317215727948986</v>
      </c>
      <c r="G3" s="23">
        <f>'Durable Housing'!I3</f>
        <v>3.1920121373712348E-2</v>
      </c>
      <c r="H3" s="23">
        <f>'Secure Tenure'!I3</f>
        <v>0.7023535424271925</v>
      </c>
      <c r="I3" s="19">
        <f>Crowding!I3</f>
        <v>7.6665572155354592E-2</v>
      </c>
      <c r="J3" s="23">
        <f>'Safe Water'!H4</f>
        <v>0.16553601017523878</v>
      </c>
      <c r="K3" s="24">
        <f>'Imporved Sanitation'!E3</f>
        <v>0.52649167557342835</v>
      </c>
    </row>
    <row r="4" spans="1:12" ht="15.75" customHeight="1">
      <c r="A4" s="50">
        <v>1</v>
      </c>
      <c r="B4" s="76">
        <v>1</v>
      </c>
      <c r="C4" s="77" t="s">
        <v>1</v>
      </c>
      <c r="D4" s="6">
        <f t="shared" ref="D4:D30" si="1">AVERAGE(F4:K4)</f>
        <v>0.23679086039585304</v>
      </c>
      <c r="F4" s="17">
        <f>Affordability!J4</f>
        <v>0.66951219512195115</v>
      </c>
      <c r="G4" s="17">
        <f>'Durable Housing'!I4</f>
        <v>8.4215139146549531E-2</v>
      </c>
      <c r="H4" s="17">
        <f>'Secure Tenure'!I4</f>
        <v>0.46734206427730707</v>
      </c>
      <c r="I4" s="17">
        <f>Crowding!I4</f>
        <v>0.12731148700350128</v>
      </c>
      <c r="J4" s="17">
        <f>'Safe Water'!H5</f>
        <v>2.8355206715050898E-2</v>
      </c>
      <c r="K4" s="17">
        <f>'Imporved Sanitation'!E4</f>
        <v>4.400907011075815E-2</v>
      </c>
      <c r="L4" s="95" t="s">
        <v>123</v>
      </c>
    </row>
    <row r="5" spans="1:12" ht="15.75" customHeight="1">
      <c r="A5" s="50">
        <v>2</v>
      </c>
      <c r="B5" s="50">
        <v>4</v>
      </c>
      <c r="C5" s="1" t="s">
        <v>2</v>
      </c>
      <c r="D5" s="6">
        <f t="shared" si="1"/>
        <v>0.19504635434553921</v>
      </c>
      <c r="F5" s="17">
        <f>Affordability!J5</f>
        <v>0.24013921113689096</v>
      </c>
      <c r="G5" s="17">
        <f>'Durable Housing'!I5</f>
        <v>8.2848358842248823E-2</v>
      </c>
      <c r="H5" s="17">
        <f>'Secure Tenure'!I5</f>
        <v>0.63458377893884144</v>
      </c>
      <c r="I5" s="17">
        <f>Crowding!I5</f>
        <v>9.5327282466484128E-2</v>
      </c>
      <c r="J5" s="17">
        <f>'Safe Water'!H6</f>
        <v>1.7609011722854621E-2</v>
      </c>
      <c r="K5" s="17">
        <f>'Imporved Sanitation'!E5</f>
        <v>9.9770482965915494E-2</v>
      </c>
      <c r="L5" s="94" t="s">
        <v>126</v>
      </c>
    </row>
    <row r="6" spans="1:12" ht="15.75" customHeight="1">
      <c r="A6" s="50">
        <v>3</v>
      </c>
      <c r="B6" s="76">
        <v>5</v>
      </c>
      <c r="C6" s="78" t="s">
        <v>3</v>
      </c>
      <c r="D6" s="6">
        <f t="shared" si="1"/>
        <v>0.37305590214638373</v>
      </c>
      <c r="F6" s="17">
        <f>Affordability!J6</f>
        <v>0.96969696969696972</v>
      </c>
      <c r="G6" s="17">
        <f>'Durable Housing'!I6</f>
        <v>0.11710839766913372</v>
      </c>
      <c r="H6" s="17">
        <f>'Secure Tenure'!I6</f>
        <v>0.40713417493030507</v>
      </c>
      <c r="I6" s="17">
        <f>Crowding!I6</f>
        <v>0.10475271513290417</v>
      </c>
      <c r="J6" s="17">
        <f>'Safe Water'!H7</f>
        <v>0.25863492847465663</v>
      </c>
      <c r="K6" s="17">
        <f>'Imporved Sanitation'!E6</f>
        <v>0.38100822697433295</v>
      </c>
      <c r="L6" s="95" t="s">
        <v>127</v>
      </c>
    </row>
    <row r="7" spans="1:12" ht="15.75" customHeight="1">
      <c r="A7" s="50">
        <v>4</v>
      </c>
      <c r="B7" s="76">
        <v>7</v>
      </c>
      <c r="C7" s="78" t="s">
        <v>4</v>
      </c>
      <c r="D7" s="6">
        <f t="shared" si="1"/>
        <v>0.29697505079540781</v>
      </c>
      <c r="F7" s="17">
        <f>Affordability!J7</f>
        <v>0.50961538461538458</v>
      </c>
      <c r="G7" s="17">
        <f>'Durable Housing'!I7</f>
        <v>7.5646508609729509E-3</v>
      </c>
      <c r="H7" s="17">
        <f>'Secure Tenure'!I7</f>
        <v>0.5345849930402371</v>
      </c>
      <c r="I7" s="17">
        <f>Crowding!I7</f>
        <v>4.3371368362587905E-2</v>
      </c>
      <c r="J7" s="17">
        <f>'Safe Water'!H8</f>
        <v>8.5762592807377223E-3</v>
      </c>
      <c r="K7" s="17">
        <f>'Imporved Sanitation'!E7</f>
        <v>0.67813764861252701</v>
      </c>
      <c r="L7" s="95" t="s">
        <v>129</v>
      </c>
    </row>
    <row r="8" spans="1:12" ht="15.75" customHeight="1">
      <c r="A8" s="50">
        <v>5</v>
      </c>
      <c r="B8" s="50">
        <v>8</v>
      </c>
      <c r="C8" s="1" t="s">
        <v>5</v>
      </c>
      <c r="D8" s="6">
        <f t="shared" si="1"/>
        <v>0.35129563803433977</v>
      </c>
      <c r="F8" s="17">
        <f>Affordability!J8</f>
        <v>0.94758064516129037</v>
      </c>
      <c r="G8" s="17">
        <f>'Durable Housing'!I8</f>
        <v>4.9796785328848424E-2</v>
      </c>
      <c r="H8" s="17">
        <f>'Secure Tenure'!I8</f>
        <v>0.56386531890731817</v>
      </c>
      <c r="I8" s="17">
        <f>Crowding!I8</f>
        <v>4.0948215141013718E-2</v>
      </c>
      <c r="J8" s="17">
        <f>'Safe Water'!H9</f>
        <v>5.4482574028681709E-3</v>
      </c>
      <c r="K8" s="17">
        <f>'Imporved Sanitation'!E8</f>
        <v>0.50013460626470008</v>
      </c>
      <c r="L8" s="94" t="s">
        <v>130</v>
      </c>
    </row>
    <row r="9" spans="1:12" ht="15.75" customHeight="1">
      <c r="A9" s="50">
        <v>6</v>
      </c>
      <c r="B9" s="50">
        <v>9</v>
      </c>
      <c r="C9" s="1" t="s">
        <v>6</v>
      </c>
      <c r="D9" s="6">
        <f t="shared" si="1"/>
        <v>0.40455736858802677</v>
      </c>
      <c r="F9" s="17">
        <f>Affordability!J9</f>
        <v>0.62917398945518455</v>
      </c>
      <c r="G9" s="17">
        <f>'Durable Housing'!I9</f>
        <v>8.6145555150071787E-3</v>
      </c>
      <c r="H9" s="17">
        <f>'Secure Tenure'!I9</f>
        <v>0.92279507198334487</v>
      </c>
      <c r="I9" s="17">
        <f>Crowding!I9</f>
        <v>3.6566382656951488E-2</v>
      </c>
      <c r="J9" s="17">
        <f>'Safe Water'!H10</f>
        <v>4.277998777412885E-2</v>
      </c>
      <c r="K9" s="17">
        <f>'Imporved Sanitation'!E9</f>
        <v>0.78741422414354356</v>
      </c>
      <c r="L9" s="94" t="s">
        <v>131</v>
      </c>
    </row>
    <row r="10" spans="1:12" ht="15.75" customHeight="1">
      <c r="A10" s="50">
        <v>7</v>
      </c>
      <c r="B10" s="50">
        <v>10</v>
      </c>
      <c r="C10" s="1" t="s">
        <v>7</v>
      </c>
      <c r="D10" s="6">
        <f t="shared" si="1"/>
        <v>0.37533244207660793</v>
      </c>
      <c r="F10" s="17">
        <f>Affordability!J10</f>
        <v>0.68783068783068779</v>
      </c>
      <c r="G10" s="17">
        <f>'Durable Housing'!I10</f>
        <v>3.2967345213500948E-2</v>
      </c>
      <c r="H10" s="17">
        <f>'Secure Tenure'!I10</f>
        <v>0.77663733770719268</v>
      </c>
      <c r="I10" s="17">
        <f>Crowding!I10</f>
        <v>5.6966219633421113E-2</v>
      </c>
      <c r="J10" s="17">
        <f>'Safe Water'!H11</f>
        <v>9.8979560238031158E-2</v>
      </c>
      <c r="K10" s="17">
        <f>'Imporved Sanitation'!E10</f>
        <v>0.59861350183681383</v>
      </c>
      <c r="L10" s="94" t="s">
        <v>148</v>
      </c>
    </row>
    <row r="11" spans="1:12" ht="15.75" customHeight="1">
      <c r="A11" s="50">
        <v>8</v>
      </c>
      <c r="B11" s="76">
        <v>3</v>
      </c>
      <c r="C11" s="78" t="s">
        <v>8</v>
      </c>
      <c r="D11" s="6">
        <f t="shared" si="1"/>
        <v>0.24514938708321407</v>
      </c>
      <c r="F11" s="17">
        <f>Affordability!J11</f>
        <v>0.40455531453362259</v>
      </c>
      <c r="G11" s="17">
        <f>'Durable Housing'!I11</f>
        <v>6.9809223346751223E-3</v>
      </c>
      <c r="H11" s="17">
        <f>'Secure Tenure'!I11</f>
        <v>0.8321610913205254</v>
      </c>
      <c r="I11" s="17">
        <f>Crowding!I11</f>
        <v>6.9730835373185085E-2</v>
      </c>
      <c r="J11" s="17">
        <f>'Safe Water'!H12</f>
        <v>3.8037526885326002E-2</v>
      </c>
      <c r="K11" s="17">
        <f>'Imporved Sanitation'!E11</f>
        <v>0.11943063205195024</v>
      </c>
      <c r="L11" s="95" t="s">
        <v>125</v>
      </c>
    </row>
    <row r="12" spans="1:12" ht="15.75" customHeight="1">
      <c r="A12" s="50">
        <v>9</v>
      </c>
      <c r="B12" s="50">
        <v>11</v>
      </c>
      <c r="C12" s="1" t="s">
        <v>9</v>
      </c>
      <c r="D12" s="6">
        <f t="shared" si="1"/>
        <v>0.32902222823425697</v>
      </c>
      <c r="F12" s="17">
        <f>Affordability!J12</f>
        <v>0.30783582089552242</v>
      </c>
      <c r="G12" s="17">
        <f>'Durable Housing'!I12</f>
        <v>5.8941058530453038E-3</v>
      </c>
      <c r="H12" s="17">
        <f>'Secure Tenure'!I12</f>
        <v>0.82098199540023553</v>
      </c>
      <c r="I12" s="17">
        <f>Crowding!I12</f>
        <v>3.8117358298936185E-2</v>
      </c>
      <c r="J12" s="17">
        <f>'Safe Water'!H13</f>
        <v>4.576150080079168E-2</v>
      </c>
      <c r="K12" s="17">
        <f>'Imporved Sanitation'!E12</f>
        <v>0.7555425881570107</v>
      </c>
      <c r="L12" s="94" t="s">
        <v>132</v>
      </c>
    </row>
    <row r="13" spans="1:12" ht="15.75" customHeight="1">
      <c r="A13" s="50">
        <v>10</v>
      </c>
      <c r="B13" s="50">
        <v>12</v>
      </c>
      <c r="C13" s="1" t="s">
        <v>10</v>
      </c>
      <c r="D13" s="6">
        <f t="shared" si="1"/>
        <v>0.44536154195442518</v>
      </c>
      <c r="F13" s="17">
        <f>Affordability!J13</f>
        <v>0.75234741784037551</v>
      </c>
      <c r="G13" s="17">
        <f>'Durable Housing'!I13</f>
        <v>3.1677232032684417E-2</v>
      </c>
      <c r="H13" s="17">
        <f>'Secure Tenure'!I13</f>
        <v>0.92562971900718727</v>
      </c>
      <c r="I13" s="17">
        <f>Crowding!I13</f>
        <v>5.0022796978345885E-2</v>
      </c>
      <c r="J13" s="17">
        <f>'Safe Water'!H14</f>
        <v>0.20534008260695219</v>
      </c>
      <c r="K13" s="17">
        <f>'Imporved Sanitation'!E13</f>
        <v>0.70715200326100569</v>
      </c>
      <c r="L13" s="94" t="s">
        <v>133</v>
      </c>
    </row>
    <row r="14" spans="1:12" ht="15.75" customHeight="1">
      <c r="A14" s="50">
        <v>11</v>
      </c>
      <c r="B14" s="50">
        <v>13</v>
      </c>
      <c r="C14" s="1" t="s">
        <v>11</v>
      </c>
      <c r="D14" s="6">
        <f t="shared" si="1"/>
        <v>0.30429951706735342</v>
      </c>
      <c r="F14" s="17">
        <f>Affordability!J14</f>
        <v>0.36746987951807231</v>
      </c>
      <c r="G14" s="17">
        <f>'Durable Housing'!I14</f>
        <v>6.1562861142029059E-2</v>
      </c>
      <c r="H14" s="17">
        <f>'Secure Tenure'!I14</f>
        <v>0.65599606664337717</v>
      </c>
      <c r="I14" s="17">
        <f>Crowding!I14</f>
        <v>6.1794708175049486E-2</v>
      </c>
      <c r="J14" s="17">
        <f>'Safe Water'!H15</f>
        <v>0.1785234589135774</v>
      </c>
      <c r="K14" s="17">
        <f>'Imporved Sanitation'!E14</f>
        <v>0.50045012801201516</v>
      </c>
      <c r="L14" s="94" t="s">
        <v>149</v>
      </c>
    </row>
    <row r="15" spans="1:12" ht="15.75" customHeight="1">
      <c r="A15" s="50">
        <v>12</v>
      </c>
      <c r="B15" s="50">
        <v>14</v>
      </c>
      <c r="C15" s="1" t="s">
        <v>12</v>
      </c>
      <c r="D15" s="6">
        <f t="shared" si="1"/>
        <v>0.32206131672386973</v>
      </c>
      <c r="F15" s="17">
        <f>Affordability!J15</f>
        <v>0.64949494949494957</v>
      </c>
      <c r="G15" s="17">
        <f>'Durable Housing'!I15</f>
        <v>9.3045864306234884E-3</v>
      </c>
      <c r="H15" s="17">
        <f>'Secure Tenure'!I15</f>
        <v>0.76272554003811577</v>
      </c>
      <c r="I15" s="17">
        <f>Crowding!I15</f>
        <v>4.7251679628128367E-2</v>
      </c>
      <c r="J15" s="17">
        <f>'Safe Water'!H16</f>
        <v>8.3267147470024436E-2</v>
      </c>
      <c r="K15" s="17">
        <f>'Imporved Sanitation'!E15</f>
        <v>0.38032399728137684</v>
      </c>
      <c r="L15" s="94" t="s">
        <v>134</v>
      </c>
    </row>
    <row r="16" spans="1:12" ht="15.75" customHeight="1">
      <c r="A16" s="50">
        <v>13</v>
      </c>
      <c r="B16" s="76">
        <v>6</v>
      </c>
      <c r="C16" s="78" t="s">
        <v>13</v>
      </c>
      <c r="D16" s="6">
        <f t="shared" si="1"/>
        <v>0.27148945858077411</v>
      </c>
      <c r="F16" s="17">
        <f>Affordability!J16</f>
        <v>0.66176470588235292</v>
      </c>
      <c r="G16" s="17">
        <f>'Durable Housing'!I16</f>
        <v>4.3982200029818253E-3</v>
      </c>
      <c r="H16" s="17">
        <f>'Secure Tenure'!I16</f>
        <v>0.43332578870223171</v>
      </c>
      <c r="I16" s="17">
        <f>Crowding!I16</f>
        <v>5.0475818244895984E-2</v>
      </c>
      <c r="J16" s="17">
        <f>'Safe Water'!H17</f>
        <v>0.19701954376157299</v>
      </c>
      <c r="K16" s="17">
        <f>'Imporved Sanitation'!E16</f>
        <v>0.28195267489060932</v>
      </c>
      <c r="L16" s="95" t="s">
        <v>128</v>
      </c>
    </row>
    <row r="17" spans="1:12" ht="15.75" customHeight="1">
      <c r="A17" s="50">
        <v>14</v>
      </c>
      <c r="B17" s="76">
        <v>2</v>
      </c>
      <c r="C17" s="78" t="s">
        <v>14</v>
      </c>
      <c r="D17" s="6">
        <f t="shared" si="1"/>
        <v>0.29049235130041112</v>
      </c>
      <c r="F17" s="17">
        <f>Affordability!J17</f>
        <v>0.44907407407407407</v>
      </c>
      <c r="G17" s="17">
        <f>'Durable Housing'!I17</f>
        <v>1.1765353268250249E-2</v>
      </c>
      <c r="H17" s="17">
        <f>'Secure Tenure'!I17</f>
        <v>0.83700981952835107</v>
      </c>
      <c r="I17" s="17">
        <f>Crowding!I17</f>
        <v>7.8976519864896594E-2</v>
      </c>
      <c r="J17" s="17">
        <f>'Safe Water'!H18</f>
        <v>0.20169762087935916</v>
      </c>
      <c r="K17" s="17">
        <f>'Imporved Sanitation'!E17</f>
        <v>0.16443072018753582</v>
      </c>
      <c r="L17" s="95" t="s">
        <v>124</v>
      </c>
    </row>
    <row r="18" spans="1:12" ht="15.75" customHeight="1">
      <c r="A18" s="50">
        <v>15</v>
      </c>
      <c r="B18" s="76">
        <v>16</v>
      </c>
      <c r="C18" s="78" t="s">
        <v>15</v>
      </c>
      <c r="D18" s="6">
        <f t="shared" si="1"/>
        <v>0.40427270655200936</v>
      </c>
      <c r="F18" s="17">
        <f>Affordability!J18</f>
        <v>0.54545454545454541</v>
      </c>
      <c r="G18" s="17">
        <f>'Durable Housing'!I18</f>
        <v>4.9832877190256086E-2</v>
      </c>
      <c r="H18" s="17">
        <f>'Secure Tenure'!I18</f>
        <v>0.71377005983216102</v>
      </c>
      <c r="I18" s="17">
        <f>Crowding!I18</f>
        <v>9.284286253220278E-2</v>
      </c>
      <c r="J18" s="17">
        <f>'Safe Water'!H19</f>
        <v>0.31105020885018342</v>
      </c>
      <c r="K18" s="17">
        <f>'Imporved Sanitation'!E18</f>
        <v>0.71268568545270738</v>
      </c>
      <c r="L18" s="95" t="s">
        <v>136</v>
      </c>
    </row>
    <row r="19" spans="1:12" ht="15.75" customHeight="1">
      <c r="A19" s="50">
        <v>16</v>
      </c>
      <c r="B19" s="76">
        <v>15</v>
      </c>
      <c r="C19" s="78" t="s">
        <v>16</v>
      </c>
      <c r="D19" s="6">
        <f t="shared" si="1"/>
        <v>0.48052820650707312</v>
      </c>
      <c r="F19" s="17">
        <f>Affordability!J19</f>
        <v>0.89038461538461533</v>
      </c>
      <c r="G19" s="17">
        <f>'Durable Housing'!I19</f>
        <v>3.0192070189811525E-3</v>
      </c>
      <c r="H19" s="17">
        <f>'Secure Tenure'!I19</f>
        <v>0.79354418810695437</v>
      </c>
      <c r="I19" s="17">
        <f>Crowding!I19</f>
        <v>8.3703031196755068E-2</v>
      </c>
      <c r="J19" s="17">
        <f>'Safe Water'!H20</f>
        <v>0.2432519063087395</v>
      </c>
      <c r="K19" s="17">
        <f>'Imporved Sanitation'!E19</f>
        <v>0.86926629102639363</v>
      </c>
      <c r="L19" s="95" t="s">
        <v>135</v>
      </c>
    </row>
    <row r="20" spans="1:12" ht="15.75" customHeight="1">
      <c r="A20" s="50">
        <v>17</v>
      </c>
      <c r="B20" s="76">
        <v>17</v>
      </c>
      <c r="C20" s="78" t="s">
        <v>17</v>
      </c>
      <c r="D20" s="6">
        <f t="shared" si="1"/>
        <v>0.48410806255249356</v>
      </c>
      <c r="F20" s="17">
        <f>Affordability!J20</f>
        <v>0.72891566265060237</v>
      </c>
      <c r="G20" s="17">
        <f>'Durable Housing'!I20</f>
        <v>1.9510561177276114E-3</v>
      </c>
      <c r="H20" s="17">
        <f>'Secure Tenure'!I20</f>
        <v>0.77047768245280202</v>
      </c>
      <c r="I20" s="17">
        <f>Crowding!I20</f>
        <v>7.6849831251942557E-2</v>
      </c>
      <c r="J20" s="17">
        <f>'Safe Water'!H21</f>
        <v>0.45629844214481918</v>
      </c>
      <c r="K20" s="17">
        <f>'Imporved Sanitation'!E20</f>
        <v>0.87015570069706727</v>
      </c>
      <c r="L20" s="95" t="s">
        <v>137</v>
      </c>
    </row>
    <row r="21" spans="1:12" ht="15.75" customHeight="1">
      <c r="A21" s="50">
        <v>18</v>
      </c>
      <c r="B21" s="76">
        <v>18</v>
      </c>
      <c r="C21" s="78" t="s">
        <v>18</v>
      </c>
      <c r="D21" s="6">
        <f t="shared" si="1"/>
        <v>0.46561112179123998</v>
      </c>
      <c r="F21" s="17">
        <f>Affordability!J21</f>
        <v>0.82012195121951215</v>
      </c>
      <c r="G21" s="17">
        <f>'Durable Housing'!I21</f>
        <v>9.2890280264528967E-3</v>
      </c>
      <c r="H21" s="17">
        <f>'Secure Tenure'!I21</f>
        <v>0.64069246820861248</v>
      </c>
      <c r="I21" s="17">
        <f>Crowding!I21</f>
        <v>9.8259705855736026E-2</v>
      </c>
      <c r="J21" s="17">
        <f>'Safe Water'!H22</f>
        <v>0.32844054950082568</v>
      </c>
      <c r="K21" s="17">
        <f>'Imporved Sanitation'!E21</f>
        <v>0.89686302793630068</v>
      </c>
      <c r="L21" s="95" t="s">
        <v>138</v>
      </c>
    </row>
    <row r="22" spans="1:12" ht="15.75" customHeight="1">
      <c r="A22" s="50">
        <v>19</v>
      </c>
      <c r="B22" s="76">
        <v>19</v>
      </c>
      <c r="C22" s="78" t="s">
        <v>19</v>
      </c>
      <c r="D22" s="6">
        <f t="shared" si="1"/>
        <v>0.48924008774220712</v>
      </c>
      <c r="F22" s="17">
        <f>Affordability!J22</f>
        <v>0.86820652173913038</v>
      </c>
      <c r="G22" s="17">
        <f>'Durable Housing'!I22</f>
        <v>7.3340687800990175E-3</v>
      </c>
      <c r="H22" s="17">
        <f>'Secure Tenure'!I22</f>
        <v>0.73715169403485348</v>
      </c>
      <c r="I22" s="17">
        <f>Crowding!I22</f>
        <v>0.10475314365716087</v>
      </c>
      <c r="J22" s="17">
        <f>'Safe Water'!H23</f>
        <v>0.3495491943115262</v>
      </c>
      <c r="K22" s="17">
        <f>'Imporved Sanitation'!E22</f>
        <v>0.86844590393047238</v>
      </c>
      <c r="L22" s="95" t="s">
        <v>139</v>
      </c>
    </row>
    <row r="23" spans="1:12" ht="15.75" customHeight="1">
      <c r="A23" s="50">
        <v>20</v>
      </c>
      <c r="B23" s="76">
        <v>20</v>
      </c>
      <c r="C23" s="78" t="s">
        <v>20</v>
      </c>
      <c r="D23" s="6">
        <f t="shared" si="1"/>
        <v>0.51341708514655937</v>
      </c>
      <c r="F23" s="17">
        <f>Affordability!J23</f>
        <v>0.88626609442060089</v>
      </c>
      <c r="G23" s="17">
        <f>'Durable Housing'!I23</f>
        <v>3.3643989027388028E-2</v>
      </c>
      <c r="H23" s="17">
        <f>'Secure Tenure'!I23</f>
        <v>0.7766988479069119</v>
      </c>
      <c r="I23" s="17">
        <f>Crowding!I23</f>
        <v>0.10421531975944963</v>
      </c>
      <c r="J23" s="17">
        <f>'Safe Water'!H24</f>
        <v>0.37547810870999077</v>
      </c>
      <c r="K23" s="17">
        <f>'Imporved Sanitation'!E23</f>
        <v>0.90420015105501494</v>
      </c>
      <c r="L23" s="95" t="s">
        <v>140</v>
      </c>
    </row>
    <row r="24" spans="1:12" ht="15.75" customHeight="1">
      <c r="A24" s="50">
        <v>21</v>
      </c>
      <c r="B24" s="76">
        <v>22</v>
      </c>
      <c r="C24" s="78" t="s">
        <v>21</v>
      </c>
      <c r="D24" s="6">
        <f t="shared" si="1"/>
        <v>0.3824699496795631</v>
      </c>
      <c r="F24" s="17">
        <f>Affordability!J24</f>
        <v>0.77777777777777779</v>
      </c>
      <c r="G24" s="17">
        <f>'Durable Housing'!I24</f>
        <v>1.5859758604516314E-2</v>
      </c>
      <c r="H24" s="17">
        <f>'Secure Tenure'!I24</f>
        <v>0.61385919064002081</v>
      </c>
      <c r="I24" s="17">
        <f>Crowding!I24</f>
        <v>5.4405536886020324E-2</v>
      </c>
      <c r="J24" s="17">
        <f>'Safe Water'!H25</f>
        <v>0.18727591641610591</v>
      </c>
      <c r="K24" s="17">
        <f>'Imporved Sanitation'!E24</f>
        <v>0.64564151775293721</v>
      </c>
      <c r="L24" s="95" t="s">
        <v>142</v>
      </c>
    </row>
    <row r="25" spans="1:12" ht="15.75" customHeight="1">
      <c r="A25" s="50">
        <v>22</v>
      </c>
      <c r="B25" s="76">
        <v>21</v>
      </c>
      <c r="C25" s="78" t="s">
        <v>22</v>
      </c>
      <c r="D25" s="6">
        <f t="shared" si="1"/>
        <v>0.38917383352059609</v>
      </c>
      <c r="F25" s="17">
        <f>Affordability!J25</f>
        <v>0.87096774193548387</v>
      </c>
      <c r="G25" s="17">
        <f>'Durable Housing'!I25</f>
        <v>2.147169232488572E-2</v>
      </c>
      <c r="H25" s="17">
        <f>'Secure Tenure'!I25</f>
        <v>0.50737087314728424</v>
      </c>
      <c r="I25" s="17">
        <f>Crowding!I25</f>
        <v>5.134704591678272E-2</v>
      </c>
      <c r="J25" s="17">
        <f>'Safe Water'!H26</f>
        <v>0.24596998720060881</v>
      </c>
      <c r="K25" s="17">
        <f>'Imporved Sanitation'!E25</f>
        <v>0.63791566059853122</v>
      </c>
      <c r="L25" s="95" t="s">
        <v>141</v>
      </c>
    </row>
    <row r="26" spans="1:12" ht="15.75" customHeight="1">
      <c r="A26" s="50">
        <v>23</v>
      </c>
      <c r="B26" s="50">
        <v>23</v>
      </c>
      <c r="C26" s="1" t="s">
        <v>23</v>
      </c>
      <c r="D26" s="6">
        <f t="shared" si="1"/>
        <v>0.19517600254086553</v>
      </c>
      <c r="F26" s="17">
        <f>Affordability!J26</f>
        <v>0.47619047619047616</v>
      </c>
      <c r="G26" s="17">
        <f>'Durable Housing'!I26</f>
        <v>9.403429188387491E-2</v>
      </c>
      <c r="H26" s="17">
        <f>'Secure Tenure'!I26</f>
        <v>0.24486527993645474</v>
      </c>
      <c r="I26" s="17">
        <f>Crowding!I26</f>
        <v>0.1102681405987985</v>
      </c>
      <c r="J26" s="17">
        <f>'Safe Water'!H27</f>
        <v>0.12766386541585034</v>
      </c>
      <c r="K26" s="17">
        <f>'Imporved Sanitation'!E26</f>
        <v>0.11803396121973854</v>
      </c>
      <c r="L26" s="94" t="s">
        <v>147</v>
      </c>
    </row>
    <row r="27" spans="1:12" ht="15.75" customHeight="1">
      <c r="A27" s="50">
        <v>24</v>
      </c>
      <c r="B27" s="50">
        <v>24</v>
      </c>
      <c r="C27" s="1" t="s">
        <v>24</v>
      </c>
      <c r="D27" s="6">
        <f t="shared" si="1"/>
        <v>5.0255726491458021E-2</v>
      </c>
      <c r="F27" s="17">
        <f>Affordability!J27</f>
        <v>0</v>
      </c>
      <c r="G27" s="17">
        <f>'Durable Housing'!I27</f>
        <v>3.2959109004635979E-2</v>
      </c>
      <c r="H27" s="17">
        <f>'Secure Tenure'!I27</f>
        <v>0.10121298922458036</v>
      </c>
      <c r="I27" s="17">
        <f>Crowding!I27</f>
        <v>3.1896290424118075E-2</v>
      </c>
      <c r="J27" s="17">
        <f>'Safe Water'!H28</f>
        <v>2.5717549954533795E-2</v>
      </c>
      <c r="K27" s="17">
        <f>'Imporved Sanitation'!E27</f>
        <v>0.10974842034087995</v>
      </c>
      <c r="L27" s="94" t="s">
        <v>144</v>
      </c>
    </row>
    <row r="28" spans="1:12" ht="15.75" customHeight="1">
      <c r="A28" s="50">
        <v>25</v>
      </c>
      <c r="B28" s="50">
        <v>25</v>
      </c>
      <c r="C28" s="1" t="s">
        <v>25</v>
      </c>
      <c r="D28" s="6">
        <f t="shared" si="1"/>
        <v>0.19348568288595738</v>
      </c>
      <c r="F28" s="17">
        <f>Affordability!J28</f>
        <v>0.48333333333333334</v>
      </c>
      <c r="G28" s="17">
        <f>'Durable Housing'!I28</f>
        <v>1.8599406440353825E-2</v>
      </c>
      <c r="H28" s="17">
        <f>'Secure Tenure'!I28</f>
        <v>0.28166810270335424</v>
      </c>
      <c r="I28" s="17">
        <f>Crowding!I28</f>
        <v>3.8847243045144093E-2</v>
      </c>
      <c r="J28" s="17">
        <f>'Safe Water'!H29</f>
        <v>0.27069989485202961</v>
      </c>
      <c r="K28" s="17">
        <f>'Imporved Sanitation'!E28</f>
        <v>6.7766116941529231E-2</v>
      </c>
      <c r="L28" s="94" t="s">
        <v>143</v>
      </c>
    </row>
    <row r="29" spans="1:12" ht="15.75" customHeight="1">
      <c r="A29" s="50">
        <v>26</v>
      </c>
      <c r="B29" s="50">
        <v>26</v>
      </c>
      <c r="C29" s="1" t="s">
        <v>26</v>
      </c>
      <c r="D29" s="6">
        <f t="shared" si="1"/>
        <v>0.17417731323944335</v>
      </c>
      <c r="F29" s="17">
        <f>Affordability!J29</f>
        <v>0.28048780487804881</v>
      </c>
      <c r="G29" s="17" t="str">
        <f>'Durable Housing'!I29</f>
        <v>_</v>
      </c>
      <c r="H29" s="17">
        <f>'Secure Tenure'!I29</f>
        <v>0.10858956969762372</v>
      </c>
      <c r="I29" s="17">
        <f>Crowding!I29</f>
        <v>0.1478741827652405</v>
      </c>
      <c r="J29" s="17">
        <f>'Safe Water'!H30</f>
        <v>0.19964672468011668</v>
      </c>
      <c r="K29" s="17">
        <f>'Imporved Sanitation'!E29</f>
        <v>0.1342882841761871</v>
      </c>
      <c r="L29" s="94" t="s">
        <v>145</v>
      </c>
    </row>
    <row r="30" spans="1:12" ht="15.75" customHeight="1">
      <c r="A30" s="50">
        <v>27</v>
      </c>
      <c r="B30" s="50">
        <v>27</v>
      </c>
      <c r="C30" s="1" t="s">
        <v>27</v>
      </c>
      <c r="D30" s="6">
        <f t="shared" si="1"/>
        <v>8.9200361880344067E-2</v>
      </c>
      <c r="F30" s="17">
        <f>Affordability!J30</f>
        <v>8.3333333333333329E-2</v>
      </c>
      <c r="G30" s="17">
        <f>'Durable Housing'!I30</f>
        <v>7.1790325504154623E-2</v>
      </c>
      <c r="H30" s="17">
        <f>'Secure Tenure'!I30</f>
        <v>7.5971657777116924E-2</v>
      </c>
      <c r="I30" s="17">
        <f>Crowding!I30</f>
        <v>0.13777287012656078</v>
      </c>
      <c r="J30" s="17">
        <f>'Safe Water'!H31</f>
        <v>0.10037798352161725</v>
      </c>
      <c r="K30" s="17">
        <f>'Imporved Sanitation'!E30</f>
        <v>6.595600101928141E-2</v>
      </c>
      <c r="L30" s="94" t="s">
        <v>146</v>
      </c>
    </row>
  </sheetData>
  <sortState ref="A5:L31">
    <sortCondition ref="A5:A31"/>
  </sortState>
  <conditionalFormatting sqref="K4:K30">
    <cfRule type="colorScale" priority="8">
      <colorScale>
        <cfvo type="min" val="0"/>
        <cfvo type="percentile" val="50"/>
        <cfvo type="max" val="0"/>
        <color rgb="FF5A8AC6"/>
        <color rgb="FFFCFCFF"/>
        <color rgb="FFF8696B"/>
      </colorScale>
    </cfRule>
  </conditionalFormatting>
  <conditionalFormatting sqref="D4:D30">
    <cfRule type="colorScale" priority="7">
      <colorScale>
        <cfvo type="min" val="0"/>
        <cfvo type="percentile" val="50"/>
        <cfvo type="max" val="0"/>
        <color theme="4"/>
        <color theme="0" tint="-0.14999847407452621"/>
        <color rgb="FFFF0000"/>
      </colorScale>
    </cfRule>
  </conditionalFormatting>
  <conditionalFormatting sqref="F4:F30">
    <cfRule type="colorScale" priority="6">
      <colorScale>
        <cfvo type="min" val="0"/>
        <cfvo type="percentile" val="50"/>
        <cfvo type="max" val="0"/>
        <color theme="4"/>
        <color theme="0" tint="-0.14999847407452621"/>
        <color rgb="FFFF0000"/>
      </colorScale>
    </cfRule>
  </conditionalFormatting>
  <conditionalFormatting sqref="G4:G30">
    <cfRule type="colorScale" priority="5">
      <colorScale>
        <cfvo type="min" val="0"/>
        <cfvo type="percentile" val="50"/>
        <cfvo type="max" val="0"/>
        <color theme="4"/>
        <color theme="0" tint="-0.14999847407452621"/>
        <color rgb="FFFF0000"/>
      </colorScale>
    </cfRule>
  </conditionalFormatting>
  <conditionalFormatting sqref="I4:I30">
    <cfRule type="colorScale" priority="4">
      <colorScale>
        <cfvo type="min" val="0"/>
        <cfvo type="percentile" val="50"/>
        <cfvo type="max" val="0"/>
        <color theme="4"/>
        <color theme="0" tint="-0.14999847407452621"/>
        <color rgb="FFFF0000"/>
      </colorScale>
    </cfRule>
  </conditionalFormatting>
  <conditionalFormatting sqref="J4:J30">
    <cfRule type="colorScale" priority="3">
      <colorScale>
        <cfvo type="min" val="0"/>
        <cfvo type="percentile" val="50"/>
        <cfvo type="max" val="0"/>
        <color theme="4"/>
        <color theme="0" tint="-0.14999847407452621"/>
        <color rgb="FFFF0000"/>
      </colorScale>
    </cfRule>
  </conditionalFormatting>
  <conditionalFormatting sqref="K4:K30">
    <cfRule type="colorScale" priority="2">
      <colorScale>
        <cfvo type="min" val="0"/>
        <cfvo type="percentile" val="50"/>
        <cfvo type="max" val="0"/>
        <color theme="4"/>
        <color theme="0" tint="-0.14999847407452621"/>
        <color rgb="FFFF0000"/>
      </colorScale>
    </cfRule>
  </conditionalFormatting>
  <conditionalFormatting sqref="H4:H30">
    <cfRule type="colorScale" priority="1">
      <colorScale>
        <cfvo type="min" val="0"/>
        <cfvo type="percentile" val="50"/>
        <cfvo type="max" val="0"/>
        <color theme="4"/>
        <color theme="0" tint="-0.14999847407452621"/>
        <color rgb="FFFF0000"/>
      </colorScale>
    </cfRule>
  </conditionalFormatting>
  <pageMargins left="0.7" right="0.7" top="0.75" bottom="0.75" header="0.3" footer="0.3"/>
  <pageSetup paperSize="9" scale="12" orientation="landscape" horizontalDpi="1200" verticalDpi="1200" r:id="rId1"/>
  <rowBreaks count="1" manualBreakCount="1">
    <brk id="32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rightToLeft="1" workbookViewId="0">
      <pane xSplit="3" ySplit="3" topLeftCell="D19" activePane="bottomRight" state="frozen"/>
      <selection pane="topRight" activeCell="D1" sqref="D1"/>
      <selection pane="bottomLeft" activeCell="A4" sqref="A4"/>
      <selection pane="bottomRight" activeCell="N2" sqref="N2"/>
    </sheetView>
  </sheetViews>
  <sheetFormatPr defaultRowHeight="15"/>
  <cols>
    <col min="1" max="2" width="4.42578125" customWidth="1"/>
    <col min="4" max="10" width="17.5703125" customWidth="1"/>
  </cols>
  <sheetData>
    <row r="1" spans="1:10" s="4" customFormat="1" ht="71.25" customHeight="1">
      <c r="A1" s="18"/>
      <c r="B1" s="18"/>
      <c r="C1" s="18"/>
      <c r="D1" s="18" t="s">
        <v>110</v>
      </c>
      <c r="E1" s="18" t="s">
        <v>111</v>
      </c>
      <c r="F1" s="18" t="s">
        <v>112</v>
      </c>
      <c r="G1" s="18" t="s">
        <v>113</v>
      </c>
      <c r="H1" s="18" t="s">
        <v>114</v>
      </c>
      <c r="I1" s="18" t="s">
        <v>115</v>
      </c>
      <c r="J1" s="25" t="s">
        <v>176</v>
      </c>
    </row>
    <row r="2" spans="1:10" s="4" customFormat="1" ht="63" customHeight="1">
      <c r="A2" s="88" t="s">
        <v>104</v>
      </c>
      <c r="B2" s="88" t="s">
        <v>103</v>
      </c>
      <c r="C2" s="18"/>
      <c r="D2" s="18" t="s">
        <v>119</v>
      </c>
      <c r="E2" s="18" t="s">
        <v>118</v>
      </c>
      <c r="F2" s="18" t="s">
        <v>122</v>
      </c>
      <c r="G2" s="18" t="s">
        <v>120</v>
      </c>
      <c r="H2" s="18" t="s">
        <v>117</v>
      </c>
      <c r="I2" s="18" t="s">
        <v>116</v>
      </c>
      <c r="J2" s="25" t="s">
        <v>121</v>
      </c>
    </row>
    <row r="3" spans="1:10" s="5" customFormat="1" ht="29.25" customHeight="1">
      <c r="A3" s="8"/>
      <c r="B3" s="8"/>
      <c r="C3" s="42" t="s">
        <v>28</v>
      </c>
      <c r="D3" s="81">
        <v>225000</v>
      </c>
      <c r="E3" s="85">
        <v>7.540278863631749</v>
      </c>
      <c r="F3" s="86">
        <v>0.49216259298618492</v>
      </c>
      <c r="G3" s="87">
        <v>800</v>
      </c>
      <c r="H3" s="86">
        <v>0.29835284367554132</v>
      </c>
      <c r="I3" s="89">
        <v>0.59418172157279492</v>
      </c>
      <c r="J3" s="47">
        <v>0.54317215727948986</v>
      </c>
    </row>
    <row r="4" spans="1:10">
      <c r="A4" s="50">
        <v>1</v>
      </c>
      <c r="B4" s="50">
        <v>1</v>
      </c>
      <c r="C4" s="92" t="s">
        <v>1</v>
      </c>
      <c r="D4" s="83">
        <v>262500</v>
      </c>
      <c r="E4" s="84">
        <v>7.7050145376094408</v>
      </c>
      <c r="F4" s="14">
        <v>0.58170731707317069</v>
      </c>
      <c r="G4" s="90">
        <v>1100</v>
      </c>
      <c r="H4" s="14">
        <v>0.38745215960550333</v>
      </c>
      <c r="I4" s="14">
        <v>0.75731707317073171</v>
      </c>
      <c r="J4" s="14">
        <v>0.66951219512195115</v>
      </c>
    </row>
    <row r="5" spans="1:10">
      <c r="A5" s="50">
        <v>2</v>
      </c>
      <c r="B5" s="50">
        <v>4</v>
      </c>
      <c r="C5" s="49" t="s">
        <v>2</v>
      </c>
      <c r="D5" s="80">
        <v>142500</v>
      </c>
      <c r="E5" s="82">
        <v>3.7931442429978408</v>
      </c>
      <c r="F5" s="14">
        <v>0.12064965197215777</v>
      </c>
      <c r="G5" s="91">
        <v>700</v>
      </c>
      <c r="H5" s="14">
        <v>0.22359587116618851</v>
      </c>
      <c r="I5" s="14">
        <v>0.35962877030162416</v>
      </c>
      <c r="J5" s="14">
        <v>0.24013921113689096</v>
      </c>
    </row>
    <row r="6" spans="1:10">
      <c r="A6" s="50">
        <v>3</v>
      </c>
      <c r="B6" s="50">
        <v>5</v>
      </c>
      <c r="C6" s="93" t="s">
        <v>3</v>
      </c>
      <c r="D6" s="80">
        <v>508250</v>
      </c>
      <c r="E6" s="82">
        <v>14.369273926407828</v>
      </c>
      <c r="F6" s="14">
        <v>0.96969696969696972</v>
      </c>
      <c r="G6" s="91">
        <v>2250</v>
      </c>
      <c r="H6" s="14">
        <v>0.7633455897944148</v>
      </c>
      <c r="I6" s="14">
        <v>0.96969696969696972</v>
      </c>
      <c r="J6" s="14">
        <v>0.96969696969696972</v>
      </c>
    </row>
    <row r="7" spans="1:10">
      <c r="A7" s="50">
        <v>4</v>
      </c>
      <c r="B7" s="50">
        <v>7</v>
      </c>
      <c r="C7" s="93" t="s">
        <v>4</v>
      </c>
      <c r="D7" s="80">
        <v>308750</v>
      </c>
      <c r="E7" s="82">
        <v>5.7866212691520769</v>
      </c>
      <c r="F7" s="14">
        <v>0.32692307692307693</v>
      </c>
      <c r="G7" s="91">
        <v>1575</v>
      </c>
      <c r="H7" s="14">
        <v>0.35422556109141456</v>
      </c>
      <c r="I7" s="14">
        <v>0.69230769230769229</v>
      </c>
      <c r="J7" s="14">
        <v>0.50961538461538458</v>
      </c>
    </row>
    <row r="8" spans="1:10">
      <c r="A8" s="50">
        <v>5</v>
      </c>
      <c r="B8" s="50">
        <v>8</v>
      </c>
      <c r="C8" s="49" t="s">
        <v>100</v>
      </c>
      <c r="D8" s="80">
        <v>501500</v>
      </c>
      <c r="E8" s="82">
        <v>16.919544538681411</v>
      </c>
      <c r="F8" s="14">
        <v>0.94354838709677424</v>
      </c>
      <c r="G8" s="91">
        <v>1600</v>
      </c>
      <c r="H8" s="14">
        <v>0.64776720865938797</v>
      </c>
      <c r="I8" s="14">
        <v>0.95161290322580649</v>
      </c>
      <c r="J8" s="14">
        <v>0.94758064516129037</v>
      </c>
    </row>
    <row r="9" spans="1:10">
      <c r="A9" s="50">
        <v>6</v>
      </c>
      <c r="B9" s="50">
        <v>9</v>
      </c>
      <c r="C9" s="49" t="s">
        <v>6</v>
      </c>
      <c r="D9" s="80">
        <v>270000</v>
      </c>
      <c r="E9" s="82">
        <v>8.6760073585395752</v>
      </c>
      <c r="F9" s="14">
        <v>0.65553602811950795</v>
      </c>
      <c r="G9" s="91">
        <v>800</v>
      </c>
      <c r="H9" s="14">
        <v>0.30848026163696268</v>
      </c>
      <c r="I9" s="14">
        <v>0.60281195079086114</v>
      </c>
      <c r="J9" s="14">
        <v>0.62917398945518455</v>
      </c>
    </row>
    <row r="10" spans="1:10">
      <c r="A10" s="50">
        <v>7</v>
      </c>
      <c r="B10" s="50">
        <v>10</v>
      </c>
      <c r="C10" s="49" t="s">
        <v>7</v>
      </c>
      <c r="D10" s="80">
        <v>265625</v>
      </c>
      <c r="E10" s="82">
        <v>7.1852035525900542</v>
      </c>
      <c r="F10" s="14">
        <v>0.4567901234567901</v>
      </c>
      <c r="G10" s="91">
        <v>1625</v>
      </c>
      <c r="H10" s="14">
        <v>0.52747847256661096</v>
      </c>
      <c r="I10" s="14">
        <v>0.91887125220458554</v>
      </c>
      <c r="J10" s="14">
        <v>0.68783068783068779</v>
      </c>
    </row>
    <row r="11" spans="1:10">
      <c r="A11" s="50">
        <v>8</v>
      </c>
      <c r="B11" s="50">
        <v>3</v>
      </c>
      <c r="C11" s="93" t="s">
        <v>8</v>
      </c>
      <c r="D11" s="80">
        <v>189000</v>
      </c>
      <c r="E11" s="82">
        <v>6.3738421415510054</v>
      </c>
      <c r="F11" s="14">
        <v>0.40347071583514099</v>
      </c>
      <c r="G11" s="91">
        <v>600</v>
      </c>
      <c r="H11" s="14">
        <v>0.24281303396384785</v>
      </c>
      <c r="I11" s="14">
        <v>0.40563991323210413</v>
      </c>
      <c r="J11" s="14">
        <v>0.40455531453362259</v>
      </c>
    </row>
    <row r="12" spans="1:10">
      <c r="A12" s="50">
        <v>9</v>
      </c>
      <c r="B12" s="50">
        <v>11</v>
      </c>
      <c r="C12" s="49" t="s">
        <v>9</v>
      </c>
      <c r="D12" s="80">
        <v>157250</v>
      </c>
      <c r="E12" s="82">
        <v>5.2258439724168486</v>
      </c>
      <c r="F12" s="14">
        <v>0.26865671641791045</v>
      </c>
      <c r="G12" s="91">
        <v>550</v>
      </c>
      <c r="H12" s="14">
        <v>0.21933589963720954</v>
      </c>
      <c r="I12" s="14">
        <v>0.34701492537313433</v>
      </c>
      <c r="J12" s="14">
        <v>0.30783582089552242</v>
      </c>
    </row>
    <row r="13" spans="1:10">
      <c r="A13" s="50">
        <v>10</v>
      </c>
      <c r="B13" s="50">
        <v>12</v>
      </c>
      <c r="C13" s="49" t="s">
        <v>10</v>
      </c>
      <c r="D13" s="80">
        <v>306000</v>
      </c>
      <c r="E13" s="82">
        <v>9.2642895948302986</v>
      </c>
      <c r="F13" s="14">
        <v>0.70422535211267601</v>
      </c>
      <c r="G13" s="91">
        <v>1100</v>
      </c>
      <c r="H13" s="14">
        <v>0.39963602173777757</v>
      </c>
      <c r="I13" s="14">
        <v>0.80046948356807512</v>
      </c>
      <c r="J13" s="14">
        <v>0.75234741784037551</v>
      </c>
    </row>
    <row r="14" spans="1:10">
      <c r="A14" s="50">
        <v>11</v>
      </c>
      <c r="B14" s="50">
        <v>13</v>
      </c>
      <c r="C14" s="49" t="s">
        <v>11</v>
      </c>
      <c r="D14" s="80">
        <v>192000</v>
      </c>
      <c r="E14" s="82">
        <v>5.4124401554197226</v>
      </c>
      <c r="F14" s="14">
        <v>0.30120481927710846</v>
      </c>
      <c r="G14" s="91">
        <v>750</v>
      </c>
      <c r="H14" s="14">
        <v>0.25370813228529948</v>
      </c>
      <c r="I14" s="14">
        <v>0.43373493975903615</v>
      </c>
      <c r="J14" s="14">
        <v>0.36746987951807231</v>
      </c>
    </row>
    <row r="15" spans="1:10">
      <c r="A15" s="50">
        <v>12</v>
      </c>
      <c r="B15" s="50">
        <v>14</v>
      </c>
      <c r="C15" s="49" t="s">
        <v>101</v>
      </c>
      <c r="D15" s="80">
        <v>325500</v>
      </c>
      <c r="E15" s="82">
        <v>10.011893288494267</v>
      </c>
      <c r="F15" s="14">
        <v>0.78181818181818186</v>
      </c>
      <c r="G15" s="91">
        <v>750</v>
      </c>
      <c r="H15" s="14">
        <v>0.27682654253901201</v>
      </c>
      <c r="I15" s="14">
        <v>0.51717171717171717</v>
      </c>
      <c r="J15" s="14">
        <v>0.64949494949494957</v>
      </c>
    </row>
    <row r="16" spans="1:10">
      <c r="A16" s="50">
        <v>13</v>
      </c>
      <c r="B16" s="50">
        <v>6</v>
      </c>
      <c r="C16" s="93" t="s">
        <v>13</v>
      </c>
      <c r="D16" s="80">
        <v>299250</v>
      </c>
      <c r="E16" s="82">
        <v>7.540278863631749</v>
      </c>
      <c r="F16" s="14">
        <v>0.52941176470588236</v>
      </c>
      <c r="G16" s="91">
        <v>1300</v>
      </c>
      <c r="H16" s="14">
        <v>0.39307719389358492</v>
      </c>
      <c r="I16" s="14">
        <v>0.79411764705882348</v>
      </c>
      <c r="J16" s="14">
        <v>0.66176470588235292</v>
      </c>
    </row>
    <row r="17" spans="1:10">
      <c r="A17" s="50">
        <v>14</v>
      </c>
      <c r="B17" s="50">
        <v>2</v>
      </c>
      <c r="C17" s="93" t="s">
        <v>14</v>
      </c>
      <c r="D17" s="80">
        <v>230000</v>
      </c>
      <c r="E17" s="82">
        <v>7.1344007361874384</v>
      </c>
      <c r="F17" s="14">
        <v>0.49537037037037035</v>
      </c>
      <c r="G17" s="91">
        <v>650</v>
      </c>
      <c r="H17" s="14">
        <v>0.24194924235766097</v>
      </c>
      <c r="I17" s="14">
        <v>0.40277777777777779</v>
      </c>
      <c r="J17" s="14">
        <v>0.44907407407407407</v>
      </c>
    </row>
    <row r="18" spans="1:10">
      <c r="A18" s="50">
        <v>15</v>
      </c>
      <c r="B18" s="50">
        <v>16</v>
      </c>
      <c r="C18" s="93" t="s">
        <v>15</v>
      </c>
      <c r="D18" s="80">
        <v>199500</v>
      </c>
      <c r="E18" s="82">
        <v>6.2493365192013526</v>
      </c>
      <c r="F18" s="14">
        <v>0.37272727272727274</v>
      </c>
      <c r="G18" s="91">
        <v>1000</v>
      </c>
      <c r="H18" s="14">
        <v>0.37589994100459267</v>
      </c>
      <c r="I18" s="14">
        <v>0.71818181818181814</v>
      </c>
      <c r="J18" s="14">
        <v>0.54545454545454541</v>
      </c>
    </row>
    <row r="19" spans="1:10">
      <c r="A19" s="50">
        <v>16</v>
      </c>
      <c r="B19" s="50">
        <v>15</v>
      </c>
      <c r="C19" s="93" t="s">
        <v>16</v>
      </c>
      <c r="D19" s="80">
        <v>330000</v>
      </c>
      <c r="E19" s="82">
        <v>10.686816893806505</v>
      </c>
      <c r="F19" s="14">
        <v>0.82692307692307687</v>
      </c>
      <c r="G19" s="91">
        <v>1500</v>
      </c>
      <c r="H19" s="14">
        <v>0.58291728511671848</v>
      </c>
      <c r="I19" s="14">
        <v>0.9538461538461539</v>
      </c>
      <c r="J19" s="14">
        <v>0.89038461538461533</v>
      </c>
    </row>
    <row r="20" spans="1:10">
      <c r="A20" s="50">
        <v>17</v>
      </c>
      <c r="B20" s="50">
        <v>17</v>
      </c>
      <c r="C20" s="93" t="s">
        <v>17</v>
      </c>
      <c r="D20" s="80">
        <v>250000</v>
      </c>
      <c r="E20" s="82">
        <v>7.850074052365227</v>
      </c>
      <c r="F20" s="14">
        <v>0.59277108433734937</v>
      </c>
      <c r="G20" s="91">
        <v>1100</v>
      </c>
      <c r="H20" s="14">
        <v>0.41448390996488399</v>
      </c>
      <c r="I20" s="14">
        <v>0.86506024096385548</v>
      </c>
      <c r="J20" s="14">
        <v>0.72891566265060237</v>
      </c>
    </row>
    <row r="21" spans="1:10">
      <c r="A21" s="50">
        <v>18</v>
      </c>
      <c r="B21" s="50">
        <v>18</v>
      </c>
      <c r="C21" s="93" t="s">
        <v>18</v>
      </c>
      <c r="D21" s="80">
        <v>341250</v>
      </c>
      <c r="E21" s="82">
        <v>11.46771862876516</v>
      </c>
      <c r="F21" s="14">
        <v>0.80182926829268297</v>
      </c>
      <c r="G21" s="91">
        <v>1150</v>
      </c>
      <c r="H21" s="14">
        <v>0.46374950059182185</v>
      </c>
      <c r="I21" s="14">
        <v>0.83841463414634143</v>
      </c>
      <c r="J21" s="14">
        <v>0.82012195121951215</v>
      </c>
    </row>
    <row r="22" spans="1:10">
      <c r="A22" s="50">
        <v>19</v>
      </c>
      <c r="B22" s="50">
        <v>19</v>
      </c>
      <c r="C22" s="93" t="s">
        <v>19</v>
      </c>
      <c r="D22" s="80">
        <v>508500</v>
      </c>
      <c r="E22" s="82">
        <v>20.461084149086705</v>
      </c>
      <c r="F22" s="14">
        <v>0.98097826086956519</v>
      </c>
      <c r="G22" s="91">
        <v>800</v>
      </c>
      <c r="H22" s="14">
        <v>0.38628595443703512</v>
      </c>
      <c r="I22" s="14">
        <v>0.75543478260869568</v>
      </c>
      <c r="J22" s="14">
        <v>0.86820652173913038</v>
      </c>
    </row>
    <row r="23" spans="1:10">
      <c r="A23" s="50">
        <v>20</v>
      </c>
      <c r="B23" s="50">
        <v>20</v>
      </c>
      <c r="C23" s="93" t="s">
        <v>20</v>
      </c>
      <c r="D23" s="80">
        <v>472500</v>
      </c>
      <c r="E23" s="82">
        <v>19.07421112830519</v>
      </c>
      <c r="F23" s="14">
        <v>0.96566523605150212</v>
      </c>
      <c r="G23" s="91">
        <v>800</v>
      </c>
      <c r="H23" s="14">
        <v>0.3875395276862007</v>
      </c>
      <c r="I23" s="14">
        <v>0.80686695278969955</v>
      </c>
      <c r="J23" s="14">
        <v>0.88626609442060089</v>
      </c>
    </row>
    <row r="24" spans="1:10">
      <c r="A24" s="50">
        <v>21</v>
      </c>
      <c r="B24" s="50">
        <v>22</v>
      </c>
      <c r="C24" s="93" t="s">
        <v>21</v>
      </c>
      <c r="D24" s="80">
        <v>374000</v>
      </c>
      <c r="E24" s="82">
        <v>11.165734530183308</v>
      </c>
      <c r="F24" s="14">
        <v>0.80158730158730163</v>
      </c>
      <c r="G24" s="91">
        <v>1100</v>
      </c>
      <c r="H24" s="14">
        <v>0.39408474812411681</v>
      </c>
      <c r="I24" s="14">
        <v>0.75396825396825395</v>
      </c>
      <c r="J24" s="14">
        <v>0.77777777777777779</v>
      </c>
    </row>
    <row r="25" spans="1:10">
      <c r="A25" s="50">
        <v>22</v>
      </c>
      <c r="B25" s="50">
        <v>21</v>
      </c>
      <c r="C25" s="93" t="s">
        <v>102</v>
      </c>
      <c r="D25" s="80">
        <v>300000</v>
      </c>
      <c r="E25" s="82">
        <v>10.475185449579438</v>
      </c>
      <c r="F25" s="14">
        <v>0.86021505376344087</v>
      </c>
      <c r="G25" s="91">
        <v>1000</v>
      </c>
      <c r="H25" s="14">
        <v>0.41900741798317753</v>
      </c>
      <c r="I25" s="14">
        <v>0.88172043010752688</v>
      </c>
      <c r="J25" s="14">
        <v>0.87096774193548387</v>
      </c>
    </row>
    <row r="26" spans="1:10">
      <c r="A26" s="50">
        <v>23</v>
      </c>
      <c r="B26" s="50">
        <v>23</v>
      </c>
      <c r="C26" s="49" t="s">
        <v>23</v>
      </c>
      <c r="D26" s="80">
        <v>275000</v>
      </c>
      <c r="E26" s="82">
        <v>6.4972567138319386</v>
      </c>
      <c r="F26" s="14">
        <v>0.33333333333333331</v>
      </c>
      <c r="G26" s="91">
        <v>1200</v>
      </c>
      <c r="H26" s="14">
        <v>0.34021998792429059</v>
      </c>
      <c r="I26" s="14">
        <v>0.61904761904761907</v>
      </c>
      <c r="J26" s="14">
        <v>0.47619047619047616</v>
      </c>
    </row>
    <row r="27" spans="1:10">
      <c r="A27" s="50">
        <v>24</v>
      </c>
      <c r="B27" s="50">
        <v>24</v>
      </c>
      <c r="C27" s="49" t="s">
        <v>24</v>
      </c>
      <c r="D27" s="80">
        <v>192500</v>
      </c>
      <c r="E27" s="82">
        <v>4.8223791795692579</v>
      </c>
      <c r="F27" s="14">
        <v>0</v>
      </c>
      <c r="G27" s="91">
        <v>500</v>
      </c>
      <c r="H27" s="14">
        <v>0.15030792248008074</v>
      </c>
      <c r="I27" s="14">
        <v>0</v>
      </c>
      <c r="J27" s="14">
        <v>0</v>
      </c>
    </row>
    <row r="28" spans="1:10">
      <c r="A28" s="50">
        <v>25</v>
      </c>
      <c r="B28" s="50">
        <v>25</v>
      </c>
      <c r="C28" s="49" t="s">
        <v>25</v>
      </c>
      <c r="D28" s="80">
        <v>240000</v>
      </c>
      <c r="E28" s="82">
        <v>6.0135304434978698</v>
      </c>
      <c r="F28" s="14">
        <v>0.43333333333333335</v>
      </c>
      <c r="G28" s="91">
        <v>900</v>
      </c>
      <c r="H28" s="14">
        <v>0.27060886995740413</v>
      </c>
      <c r="I28" s="14">
        <v>0.53333333333333333</v>
      </c>
      <c r="J28" s="14">
        <v>0.48333333333333334</v>
      </c>
    </row>
    <row r="29" spans="1:10">
      <c r="A29" s="50">
        <v>26</v>
      </c>
      <c r="B29" s="50">
        <v>26</v>
      </c>
      <c r="C29" s="49" t="s">
        <v>26</v>
      </c>
      <c r="D29" s="80">
        <v>102000</v>
      </c>
      <c r="E29" s="82">
        <v>3.6967683479311382</v>
      </c>
      <c r="F29" s="14">
        <v>4.878048780487805E-2</v>
      </c>
      <c r="G29" s="91">
        <v>600</v>
      </c>
      <c r="H29" s="14">
        <v>0.2609483539716097</v>
      </c>
      <c r="I29" s="14">
        <v>0.51219512195121952</v>
      </c>
      <c r="J29" s="14">
        <v>0.28048780487804881</v>
      </c>
    </row>
    <row r="30" spans="1:10">
      <c r="A30" s="50">
        <v>27</v>
      </c>
      <c r="B30" s="50">
        <v>27</v>
      </c>
      <c r="C30" s="49" t="s">
        <v>27</v>
      </c>
      <c r="D30" s="80">
        <v>110500</v>
      </c>
      <c r="E30" s="82">
        <v>2.1588566851292872</v>
      </c>
      <c r="F30" s="14">
        <v>8.3333333333333329E-2</v>
      </c>
      <c r="G30" s="91">
        <v>500</v>
      </c>
      <c r="H30" s="14">
        <v>0.1172229874278346</v>
      </c>
      <c r="I30" s="14">
        <v>8.3333333333333329E-2</v>
      </c>
      <c r="J30" s="14">
        <v>8.3333333333333329E-2</v>
      </c>
    </row>
    <row r="31" spans="1:10" s="106" customFormat="1" ht="90">
      <c r="C31" s="108" t="s">
        <v>165</v>
      </c>
      <c r="D31" s="106" t="s">
        <v>170</v>
      </c>
      <c r="E31" s="106" t="s">
        <v>171</v>
      </c>
      <c r="F31" s="106" t="s">
        <v>171</v>
      </c>
      <c r="G31" s="106" t="s">
        <v>170</v>
      </c>
      <c r="H31" s="106" t="s">
        <v>171</v>
      </c>
      <c r="I31" s="106" t="s">
        <v>171</v>
      </c>
    </row>
  </sheetData>
  <sortState ref="A4:L30">
    <sortCondition ref="A4:A30"/>
  </sortState>
  <conditionalFormatting sqref="D4:D30">
    <cfRule type="colorScale" priority="13">
      <colorScale>
        <cfvo type="min" val="0"/>
        <cfvo type="percentile" val="50"/>
        <cfvo type="max" val="0"/>
        <color rgb="FF5A8AC6"/>
        <color rgb="FFFCFCFF"/>
        <color rgb="FFF8696B"/>
      </colorScale>
    </cfRule>
  </conditionalFormatting>
  <conditionalFormatting sqref="E4:E30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4:E30">
    <cfRule type="colorScale" priority="11">
      <colorScale>
        <cfvo type="min" val="0"/>
        <cfvo type="percentile" val="50"/>
        <cfvo type="max" val="0"/>
        <color rgb="FF5A8AC6"/>
        <color rgb="FFFCFCFF"/>
        <color rgb="FFF8696B"/>
      </colorScale>
    </cfRule>
  </conditionalFormatting>
  <conditionalFormatting sqref="F4:F30">
    <cfRule type="colorScale" priority="10">
      <colorScale>
        <cfvo type="min" val="0"/>
        <cfvo type="percentile" val="50"/>
        <cfvo type="max" val="0"/>
        <color theme="4"/>
        <color rgb="FFFFEB84"/>
        <color rgb="FFFF0000"/>
      </colorScale>
    </cfRule>
  </conditionalFormatting>
  <conditionalFormatting sqref="F4:F30">
    <cfRule type="colorScale" priority="9">
      <colorScale>
        <cfvo type="min" val="0"/>
        <cfvo type="percentile" val="20"/>
        <cfvo type="max" val="0"/>
        <color theme="4"/>
        <color theme="0" tint="-0.14999847407452621"/>
        <color rgb="FFFF0000"/>
      </colorScale>
    </cfRule>
  </conditionalFormatting>
  <conditionalFormatting sqref="H4:H30">
    <cfRule type="colorScale" priority="8">
      <colorScale>
        <cfvo type="min" val="0"/>
        <cfvo type="percentile" val="50"/>
        <cfvo type="max" val="0"/>
        <color theme="4"/>
        <color rgb="FFFFEB84"/>
        <color rgb="FFFF0000"/>
      </colorScale>
    </cfRule>
  </conditionalFormatting>
  <conditionalFormatting sqref="H4:H30">
    <cfRule type="colorScale" priority="7">
      <colorScale>
        <cfvo type="min" val="0"/>
        <cfvo type="percentile" val="20"/>
        <cfvo type="max" val="0"/>
        <color theme="4"/>
        <color theme="0" tint="-0.14999847407452621"/>
        <color rgb="FFFF0000"/>
      </colorScale>
    </cfRule>
  </conditionalFormatting>
  <conditionalFormatting sqref="I4:I30">
    <cfRule type="colorScale" priority="6">
      <colorScale>
        <cfvo type="min" val="0"/>
        <cfvo type="percentile" val="50"/>
        <cfvo type="max" val="0"/>
        <color theme="4"/>
        <color rgb="FFFFEB84"/>
        <color rgb="FFFF0000"/>
      </colorScale>
    </cfRule>
  </conditionalFormatting>
  <conditionalFormatting sqref="I4:I30">
    <cfRule type="colorScale" priority="5">
      <colorScale>
        <cfvo type="min" val="0"/>
        <cfvo type="percentile" val="20"/>
        <cfvo type="max" val="0"/>
        <color theme="4"/>
        <color theme="0" tint="-0.14999847407452621"/>
        <color rgb="FFFF0000"/>
      </colorScale>
    </cfRule>
  </conditionalFormatting>
  <conditionalFormatting sqref="J4:J30">
    <cfRule type="colorScale" priority="4">
      <colorScale>
        <cfvo type="min" val="0"/>
        <cfvo type="percentile" val="50"/>
        <cfvo type="max" val="0"/>
        <color theme="4"/>
        <color rgb="FFFFEB84"/>
        <color rgb="FFFF0000"/>
      </colorScale>
    </cfRule>
  </conditionalFormatting>
  <conditionalFormatting sqref="J4:J30">
    <cfRule type="colorScale" priority="3">
      <colorScale>
        <cfvo type="min" val="0"/>
        <cfvo type="percentile" val="20"/>
        <cfvo type="max" val="0"/>
        <color theme="4"/>
        <color theme="0" tint="-0.14999847407452621"/>
        <color rgb="FFFF0000"/>
      </colorScale>
    </cfRule>
  </conditionalFormatting>
  <conditionalFormatting sqref="G4:G30">
    <cfRule type="colorScale" priority="1">
      <colorScale>
        <cfvo type="min" val="0"/>
        <cfvo type="percentile" val="50"/>
        <cfvo type="max" val="0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rightToLeft="1" zoomScaleNormal="100" workbookViewId="0">
      <pane xSplit="3" ySplit="3" topLeftCell="D16" activePane="bottomRight" state="frozen"/>
      <selection pane="topRight" activeCell="B1" sqref="B1"/>
      <selection pane="bottomLeft" activeCell="A4" sqref="A4"/>
      <selection pane="bottomRight" activeCell="H32" sqref="H32"/>
    </sheetView>
  </sheetViews>
  <sheetFormatPr defaultRowHeight="15"/>
  <cols>
    <col min="1" max="2" width="3.85546875" customWidth="1"/>
    <col min="4" max="9" width="14.28515625" customWidth="1"/>
  </cols>
  <sheetData>
    <row r="1" spans="1:11" s="4" customFormat="1" ht="45">
      <c r="D1" s="18" t="s">
        <v>92</v>
      </c>
      <c r="E1" s="18" t="s">
        <v>93</v>
      </c>
      <c r="F1" s="18" t="s">
        <v>94</v>
      </c>
      <c r="G1" s="18" t="s">
        <v>95</v>
      </c>
      <c r="H1" s="18" t="s">
        <v>97</v>
      </c>
      <c r="I1" s="25" t="s">
        <v>96</v>
      </c>
    </row>
    <row r="2" spans="1:11" s="4" customFormat="1" ht="66.75">
      <c r="A2" s="64" t="s">
        <v>104</v>
      </c>
      <c r="B2" s="64" t="s">
        <v>103</v>
      </c>
      <c r="D2" s="18" t="s">
        <v>109</v>
      </c>
      <c r="E2" s="18" t="s">
        <v>108</v>
      </c>
      <c r="F2" s="18" t="s">
        <v>98</v>
      </c>
      <c r="G2" s="18" t="s">
        <v>99</v>
      </c>
      <c r="H2" s="18" t="s">
        <v>162</v>
      </c>
      <c r="I2" s="25" t="s">
        <v>161</v>
      </c>
    </row>
    <row r="3" spans="1:11">
      <c r="A3" s="8"/>
      <c r="B3" s="8"/>
      <c r="C3" s="44" t="s">
        <v>28</v>
      </c>
      <c r="D3" s="46">
        <v>378543.51614969497</v>
      </c>
      <c r="E3" s="46">
        <v>136072.52777095404</v>
      </c>
      <c r="F3" s="46">
        <v>11452</v>
      </c>
      <c r="G3" s="46">
        <v>120282</v>
      </c>
      <c r="H3" s="46">
        <v>617005.0439206491</v>
      </c>
      <c r="I3" s="47">
        <v>3.1920121373712348E-2</v>
      </c>
    </row>
    <row r="4" spans="1:11">
      <c r="A4" s="50">
        <v>1</v>
      </c>
      <c r="B4" s="50">
        <v>1</v>
      </c>
      <c r="C4" s="49" t="s">
        <v>1</v>
      </c>
      <c r="D4" s="48">
        <v>152158.72790516078</v>
      </c>
      <c r="E4" s="48">
        <v>36554.612791935826</v>
      </c>
      <c r="F4" s="48">
        <v>7508</v>
      </c>
      <c r="G4" s="48">
        <v>29345</v>
      </c>
      <c r="H4" s="45">
        <v>196221.3406970966</v>
      </c>
      <c r="I4" s="14">
        <v>8.4215139146549531E-2</v>
      </c>
      <c r="K4" s="96">
        <f>E3+D3</f>
        <v>514616.04392064898</v>
      </c>
    </row>
    <row r="5" spans="1:11">
      <c r="A5" s="50">
        <v>2</v>
      </c>
      <c r="B5" s="50">
        <v>4</v>
      </c>
      <c r="C5" s="49" t="s">
        <v>2</v>
      </c>
      <c r="D5" s="48">
        <v>33984.559834123218</v>
      </c>
      <c r="E5" s="48">
        <v>62811.676910545022</v>
      </c>
      <c r="F5" s="48">
        <v>250</v>
      </c>
      <c r="G5" s="48">
        <v>1406</v>
      </c>
      <c r="H5" s="37">
        <v>98452.236744668247</v>
      </c>
      <c r="I5" s="14">
        <v>8.2848358842248823E-2</v>
      </c>
    </row>
    <row r="6" spans="1:11">
      <c r="A6" s="50">
        <v>3</v>
      </c>
      <c r="B6" s="50">
        <v>5</v>
      </c>
      <c r="C6" s="49" t="s">
        <v>3</v>
      </c>
      <c r="D6" s="48">
        <v>2852.7041906327031</v>
      </c>
      <c r="E6" s="48">
        <v>9339.2101479046833</v>
      </c>
      <c r="F6" s="48">
        <v>0</v>
      </c>
      <c r="G6" s="48">
        <v>6650</v>
      </c>
      <c r="H6" s="37">
        <v>18841.914338537386</v>
      </c>
      <c r="I6" s="14">
        <v>0.11710839766913372</v>
      </c>
    </row>
    <row r="7" spans="1:11">
      <c r="A7" s="50">
        <v>4</v>
      </c>
      <c r="B7" s="50">
        <v>7</v>
      </c>
      <c r="C7" s="49" t="s">
        <v>4</v>
      </c>
      <c r="D7" s="48"/>
      <c r="E7" s="48"/>
      <c r="F7" s="48">
        <v>0</v>
      </c>
      <c r="G7" s="48">
        <v>1062</v>
      </c>
      <c r="H7" s="37">
        <v>1062</v>
      </c>
      <c r="I7" s="14">
        <v>7.5646508609729509E-3</v>
      </c>
    </row>
    <row r="8" spans="1:11">
      <c r="A8" s="50">
        <v>5</v>
      </c>
      <c r="B8" s="50">
        <v>8</v>
      </c>
      <c r="C8" s="49" t="s">
        <v>100</v>
      </c>
      <c r="D8" s="48">
        <v>16025.926533575317</v>
      </c>
      <c r="E8" s="48"/>
      <c r="F8" s="48">
        <v>0</v>
      </c>
      <c r="G8" s="48">
        <v>190</v>
      </c>
      <c r="H8" s="37">
        <v>16215.926533575317</v>
      </c>
      <c r="I8" s="14">
        <v>4.9796785328848424E-2</v>
      </c>
    </row>
    <row r="9" spans="1:11">
      <c r="A9" s="50">
        <v>6</v>
      </c>
      <c r="B9" s="50">
        <v>9</v>
      </c>
      <c r="C9" s="49" t="s">
        <v>6</v>
      </c>
      <c r="D9" s="48">
        <v>6590.8424331256874</v>
      </c>
      <c r="E9" s="48">
        <v>1469.6698424331257</v>
      </c>
      <c r="F9" s="48">
        <v>0</v>
      </c>
      <c r="G9" s="48">
        <v>4242</v>
      </c>
      <c r="H9" s="37">
        <v>12302.512275558813</v>
      </c>
      <c r="I9" s="14">
        <v>8.6145555150071787E-3</v>
      </c>
    </row>
    <row r="10" spans="1:11">
      <c r="A10" s="50">
        <v>7</v>
      </c>
      <c r="B10" s="50">
        <v>10</v>
      </c>
      <c r="C10" s="49" t="s">
        <v>7</v>
      </c>
      <c r="D10" s="48">
        <v>43485.55704532114</v>
      </c>
      <c r="E10" s="48">
        <v>3336.4444375791654</v>
      </c>
      <c r="F10" s="48">
        <v>0</v>
      </c>
      <c r="G10" s="48">
        <v>492</v>
      </c>
      <c r="H10" s="37">
        <v>47314.001482900305</v>
      </c>
      <c r="I10" s="14">
        <v>3.2967345213500948E-2</v>
      </c>
    </row>
    <row r="11" spans="1:11">
      <c r="A11" s="50">
        <v>8</v>
      </c>
      <c r="B11" s="50">
        <v>3</v>
      </c>
      <c r="C11" s="49" t="s">
        <v>8</v>
      </c>
      <c r="D11" s="48">
        <v>5777.8476488689739</v>
      </c>
      <c r="E11" s="48">
        <v>2389.0691572639421</v>
      </c>
      <c r="F11" s="48">
        <v>0</v>
      </c>
      <c r="G11" s="48">
        <v>86</v>
      </c>
      <c r="H11" s="37">
        <v>8252.9168061329165</v>
      </c>
      <c r="I11" s="14">
        <v>6.9809223346751223E-3</v>
      </c>
    </row>
    <row r="12" spans="1:11">
      <c r="A12" s="50">
        <v>9</v>
      </c>
      <c r="B12" s="50">
        <v>11</v>
      </c>
      <c r="C12" s="49" t="s">
        <v>9</v>
      </c>
      <c r="D12" s="48"/>
      <c r="E12" s="48"/>
      <c r="F12" s="48">
        <v>46</v>
      </c>
      <c r="G12" s="48">
        <v>4073</v>
      </c>
      <c r="H12" s="37">
        <v>4119</v>
      </c>
      <c r="I12" s="14">
        <v>5.8941058530453038E-3</v>
      </c>
    </row>
    <row r="13" spans="1:11">
      <c r="A13" s="50">
        <v>10</v>
      </c>
      <c r="B13" s="50">
        <v>12</v>
      </c>
      <c r="C13" s="49" t="s">
        <v>10</v>
      </c>
      <c r="D13" s="48">
        <v>29371.511707024212</v>
      </c>
      <c r="E13" s="48">
        <v>3160.3658194916948</v>
      </c>
      <c r="F13" s="48">
        <v>0</v>
      </c>
      <c r="G13" s="48">
        <v>2805</v>
      </c>
      <c r="H13" s="37">
        <v>35336.877526515906</v>
      </c>
      <c r="I13" s="14">
        <v>3.1677232032684417E-2</v>
      </c>
    </row>
    <row r="14" spans="1:11">
      <c r="A14" s="50">
        <v>11</v>
      </c>
      <c r="B14" s="50">
        <v>13</v>
      </c>
      <c r="C14" s="49" t="s">
        <v>11</v>
      </c>
      <c r="D14" s="48">
        <v>51174.297164930671</v>
      </c>
      <c r="E14" s="48"/>
      <c r="F14" s="48">
        <v>0</v>
      </c>
      <c r="G14" s="48">
        <v>2545</v>
      </c>
      <c r="H14" s="37">
        <v>53719.297164930671</v>
      </c>
      <c r="I14" s="14">
        <v>6.1562861142029059E-2</v>
      </c>
    </row>
    <row r="15" spans="1:11">
      <c r="A15" s="50">
        <v>12</v>
      </c>
      <c r="B15" s="50">
        <v>14</v>
      </c>
      <c r="C15" s="49" t="s">
        <v>101</v>
      </c>
      <c r="D15" s="48">
        <v>1690.8316649709541</v>
      </c>
      <c r="E15" s="48">
        <v>43.039351471987921</v>
      </c>
      <c r="F15" s="48">
        <v>0</v>
      </c>
      <c r="G15" s="48">
        <v>9825</v>
      </c>
      <c r="H15" s="37">
        <v>11558.871016442941</v>
      </c>
      <c r="I15" s="14">
        <v>9.3045864306234884E-3</v>
      </c>
    </row>
    <row r="16" spans="1:11">
      <c r="A16" s="50">
        <v>13</v>
      </c>
      <c r="B16" s="50">
        <v>6</v>
      </c>
      <c r="C16" s="49" t="s">
        <v>13</v>
      </c>
      <c r="D16" s="48">
        <v>131.37922009945041</v>
      </c>
      <c r="E16" s="48">
        <v>47.296519235802144</v>
      </c>
      <c r="F16" s="48">
        <v>0</v>
      </c>
      <c r="G16" s="48">
        <v>970</v>
      </c>
      <c r="H16" s="37">
        <v>1148.6757393352525</v>
      </c>
      <c r="I16" s="14">
        <v>4.3982200029818253E-3</v>
      </c>
    </row>
    <row r="17" spans="1:9">
      <c r="A17" s="50">
        <v>14</v>
      </c>
      <c r="B17" s="50">
        <v>2</v>
      </c>
      <c r="C17" s="49" t="s">
        <v>14</v>
      </c>
      <c r="D17" s="48">
        <v>3102.7042146177882</v>
      </c>
      <c r="E17" s="48">
        <v>9895.1107385107844</v>
      </c>
      <c r="F17" s="48">
        <v>0</v>
      </c>
      <c r="G17" s="48">
        <v>7746</v>
      </c>
      <c r="H17" s="37">
        <v>20743.814953128574</v>
      </c>
      <c r="I17" s="14">
        <v>1.1765353268250249E-2</v>
      </c>
    </row>
    <row r="18" spans="1:9">
      <c r="A18" s="50">
        <v>15</v>
      </c>
      <c r="B18" s="50">
        <v>16</v>
      </c>
      <c r="C18" s="49" t="s">
        <v>15</v>
      </c>
      <c r="D18" s="48">
        <v>11021.019153862344</v>
      </c>
      <c r="E18" s="48">
        <v>2540.6215533571876</v>
      </c>
      <c r="F18" s="48">
        <v>0</v>
      </c>
      <c r="G18" s="48">
        <v>14830</v>
      </c>
      <c r="H18" s="37">
        <v>28391.640707219532</v>
      </c>
      <c r="I18" s="14">
        <v>4.9832877190256086E-2</v>
      </c>
    </row>
    <row r="19" spans="1:9">
      <c r="A19" s="50">
        <v>16</v>
      </c>
      <c r="B19" s="50">
        <v>15</v>
      </c>
      <c r="C19" s="49" t="s">
        <v>16</v>
      </c>
      <c r="D19" s="48">
        <v>1799.3169171730092</v>
      </c>
      <c r="E19" s="48">
        <v>182.25839462743843</v>
      </c>
      <c r="F19" s="48">
        <v>0</v>
      </c>
      <c r="G19" s="48">
        <v>0</v>
      </c>
      <c r="H19" s="37">
        <v>1981.5753118004477</v>
      </c>
      <c r="I19" s="14">
        <v>3.0192070189811525E-3</v>
      </c>
    </row>
    <row r="20" spans="1:9">
      <c r="A20" s="50">
        <v>17</v>
      </c>
      <c r="B20" s="50">
        <v>17</v>
      </c>
      <c r="C20" s="49" t="s">
        <v>17</v>
      </c>
      <c r="D20" s="48"/>
      <c r="E20" s="48"/>
      <c r="F20" s="48">
        <v>0</v>
      </c>
      <c r="G20" s="48">
        <v>2035</v>
      </c>
      <c r="H20" s="37">
        <v>2035</v>
      </c>
      <c r="I20" s="14">
        <v>1.9510561177276114E-3</v>
      </c>
    </row>
    <row r="21" spans="1:9">
      <c r="A21" s="50">
        <v>18</v>
      </c>
      <c r="B21" s="50">
        <v>18</v>
      </c>
      <c r="C21" s="49" t="s">
        <v>18</v>
      </c>
      <c r="D21" s="48">
        <v>1343.485117287601</v>
      </c>
      <c r="E21" s="48"/>
      <c r="F21" s="48">
        <v>0</v>
      </c>
      <c r="G21" s="48">
        <v>6456</v>
      </c>
      <c r="H21" s="37">
        <v>7799.4851172876006</v>
      </c>
      <c r="I21" s="14">
        <v>9.2890280264528967E-3</v>
      </c>
    </row>
    <row r="22" spans="1:9">
      <c r="A22" s="50">
        <v>19</v>
      </c>
      <c r="B22" s="50">
        <v>19</v>
      </c>
      <c r="C22" s="49" t="s">
        <v>19</v>
      </c>
      <c r="D22" s="48">
        <v>2310.2945937196505</v>
      </c>
      <c r="E22" s="48">
        <v>303.63871803172549</v>
      </c>
      <c r="F22" s="48">
        <v>0</v>
      </c>
      <c r="G22" s="48">
        <v>4227</v>
      </c>
      <c r="H22" s="37">
        <v>6840.9333117513761</v>
      </c>
      <c r="I22" s="14">
        <v>7.3340687800990175E-3</v>
      </c>
    </row>
    <row r="23" spans="1:9">
      <c r="A23" s="50">
        <v>20</v>
      </c>
      <c r="B23" s="50">
        <v>20</v>
      </c>
      <c r="C23" s="49" t="s">
        <v>20</v>
      </c>
      <c r="D23" s="48">
        <v>9231.3002364066197</v>
      </c>
      <c r="E23" s="48">
        <v>1761.8274231678488</v>
      </c>
      <c r="F23" s="48">
        <v>0</v>
      </c>
      <c r="G23" s="48">
        <v>9165</v>
      </c>
      <c r="H23" s="37">
        <v>20158.127659574468</v>
      </c>
      <c r="I23" s="14">
        <v>3.3643989027388028E-2</v>
      </c>
    </row>
    <row r="24" spans="1:9">
      <c r="A24" s="50">
        <v>21</v>
      </c>
      <c r="B24" s="50">
        <v>22</v>
      </c>
      <c r="C24" s="49" t="s">
        <v>21</v>
      </c>
      <c r="D24" s="48">
        <v>1752.2398258565211</v>
      </c>
      <c r="E24" s="48">
        <v>1296.583380654931</v>
      </c>
      <c r="F24" s="48">
        <v>438</v>
      </c>
      <c r="G24" s="48">
        <v>293</v>
      </c>
      <c r="H24" s="37">
        <v>3779.8232065114521</v>
      </c>
      <c r="I24" s="14">
        <v>1.5859758604516314E-2</v>
      </c>
    </row>
    <row r="25" spans="1:9">
      <c r="A25" s="50">
        <v>22</v>
      </c>
      <c r="B25" s="50">
        <v>21</v>
      </c>
      <c r="C25" s="49" t="s">
        <v>102</v>
      </c>
      <c r="D25" s="48">
        <v>3047.7368018362663</v>
      </c>
      <c r="E25" s="48">
        <v>911.59984697781181</v>
      </c>
      <c r="F25" s="48">
        <v>0</v>
      </c>
      <c r="G25" s="48">
        <v>2626</v>
      </c>
      <c r="H25" s="37">
        <v>6585.3366488140782</v>
      </c>
      <c r="I25" s="14">
        <v>2.147169232488572E-2</v>
      </c>
    </row>
    <row r="26" spans="1:9">
      <c r="A26" s="50">
        <v>23</v>
      </c>
      <c r="B26" s="50">
        <v>23</v>
      </c>
      <c r="C26" s="49" t="s">
        <v>23</v>
      </c>
      <c r="D26" s="48">
        <v>339.14102892244688</v>
      </c>
      <c r="E26" s="48">
        <v>26.495392884566161</v>
      </c>
      <c r="F26" s="48">
        <v>1329</v>
      </c>
      <c r="G26" s="48">
        <v>6317</v>
      </c>
      <c r="H26" s="37">
        <v>8011.636421807013</v>
      </c>
      <c r="I26" s="14">
        <v>9.403429188387491E-2</v>
      </c>
    </row>
    <row r="27" spans="1:9">
      <c r="A27" s="50">
        <v>24</v>
      </c>
      <c r="B27" s="50">
        <v>24</v>
      </c>
      <c r="C27" s="49" t="s">
        <v>24</v>
      </c>
      <c r="D27" s="48">
        <v>123.30114010085508</v>
      </c>
      <c r="E27" s="48">
        <v>3.0073448805086604</v>
      </c>
      <c r="F27" s="48">
        <v>0</v>
      </c>
      <c r="G27" s="48">
        <v>1496</v>
      </c>
      <c r="H27" s="37">
        <v>1622.3084849813638</v>
      </c>
      <c r="I27" s="14">
        <v>3.2959109004635979E-2</v>
      </c>
    </row>
    <row r="28" spans="1:9">
      <c r="A28" s="50">
        <v>25</v>
      </c>
      <c r="B28" s="50">
        <v>25</v>
      </c>
      <c r="C28" s="49" t="s">
        <v>25</v>
      </c>
      <c r="D28" s="48">
        <v>1215.2512926577042</v>
      </c>
      <c r="E28" s="48"/>
      <c r="F28" s="48">
        <v>0</v>
      </c>
      <c r="G28" s="48">
        <v>166</v>
      </c>
      <c r="H28" s="37">
        <v>1381.2512926577042</v>
      </c>
      <c r="I28" s="14">
        <v>1.8599406440353825E-2</v>
      </c>
    </row>
    <row r="29" spans="1:9">
      <c r="A29" s="50">
        <v>26</v>
      </c>
      <c r="B29" s="50">
        <v>26</v>
      </c>
      <c r="C29" s="49" t="s">
        <v>26</v>
      </c>
      <c r="D29" s="48"/>
      <c r="E29" s="48"/>
      <c r="F29" s="48">
        <v>0</v>
      </c>
      <c r="G29" s="48">
        <v>0</v>
      </c>
      <c r="H29" s="37" t="s">
        <v>30</v>
      </c>
      <c r="I29" s="14" t="s">
        <v>30</v>
      </c>
    </row>
    <row r="30" spans="1:9">
      <c r="A30" s="50">
        <v>27</v>
      </c>
      <c r="B30" s="50">
        <v>27</v>
      </c>
      <c r="C30" s="49" t="s">
        <v>27</v>
      </c>
      <c r="D30" s="48">
        <v>13.540479421076435</v>
      </c>
      <c r="E30" s="48"/>
      <c r="F30" s="48">
        <v>1881</v>
      </c>
      <c r="G30" s="48">
        <v>1234</v>
      </c>
      <c r="H30" s="37">
        <v>3128.5404794210763</v>
      </c>
      <c r="I30" s="14">
        <v>7.1790325504154623E-2</v>
      </c>
    </row>
    <row r="31" spans="1:9" ht="75">
      <c r="C31" s="105" t="s">
        <v>165</v>
      </c>
      <c r="D31" s="107" t="s">
        <v>168</v>
      </c>
      <c r="E31" s="107" t="s">
        <v>168</v>
      </c>
      <c r="F31" s="104" t="s">
        <v>169</v>
      </c>
      <c r="G31" s="104" t="s">
        <v>169</v>
      </c>
    </row>
  </sheetData>
  <conditionalFormatting sqref="I4:I30">
    <cfRule type="colorScale" priority="3">
      <colorScale>
        <cfvo type="min" val="0"/>
        <cfvo type="percentile" val="50"/>
        <cfvo type="max" val="0"/>
        <color theme="4"/>
        <color rgb="FFFFEB84"/>
        <color rgb="FFFF0000"/>
      </colorScale>
    </cfRule>
  </conditionalFormatting>
  <conditionalFormatting sqref="I4:I30">
    <cfRule type="colorScale" priority="2">
      <colorScale>
        <cfvo type="min" val="0"/>
        <cfvo type="percentile" val="20"/>
        <cfvo type="max" val="0"/>
        <color theme="4"/>
        <color theme="0" tint="-0.14999847407452621"/>
        <color rgb="FFFF0000"/>
      </colorScale>
    </cfRule>
  </conditionalFormatting>
  <conditionalFormatting sqref="H4:H30">
    <cfRule type="colorScale" priority="1">
      <colorScale>
        <cfvo type="min" val="0"/>
        <cfvo type="percentile" val="50"/>
        <cfvo type="max" val="0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rightToLeft="1" workbookViewId="0">
      <pane xSplit="3" ySplit="3" topLeftCell="D13" activePane="bottomRight" state="frozen"/>
      <selection pane="topRight" activeCell="B1" sqref="B1"/>
      <selection pane="bottomLeft" activeCell="A4" sqref="A4"/>
      <selection pane="bottomRight" activeCell="G32" sqref="G32"/>
    </sheetView>
  </sheetViews>
  <sheetFormatPr defaultRowHeight="15"/>
  <cols>
    <col min="1" max="2" width="3.28515625" customWidth="1"/>
    <col min="4" max="9" width="25" customWidth="1"/>
  </cols>
  <sheetData>
    <row r="1" spans="1:9" s="4" customFormat="1" ht="35.25" customHeight="1">
      <c r="D1" s="4" t="s">
        <v>82</v>
      </c>
      <c r="E1" s="4" t="s">
        <v>83</v>
      </c>
      <c r="F1" s="4" t="s">
        <v>81</v>
      </c>
      <c r="G1" s="4" t="s">
        <v>80</v>
      </c>
      <c r="H1" s="4" t="s">
        <v>84</v>
      </c>
      <c r="I1" s="41" t="s">
        <v>85</v>
      </c>
    </row>
    <row r="2" spans="1:9" s="4" customFormat="1" ht="47.25" customHeight="1">
      <c r="A2" s="64" t="s">
        <v>104</v>
      </c>
      <c r="B2" s="64" t="s">
        <v>103</v>
      </c>
      <c r="D2" s="4" t="s">
        <v>86</v>
      </c>
      <c r="E2" s="4" t="s">
        <v>87</v>
      </c>
      <c r="F2" s="4" t="s">
        <v>88</v>
      </c>
      <c r="G2" s="4" t="s">
        <v>89</v>
      </c>
      <c r="H2" s="4" t="s">
        <v>90</v>
      </c>
      <c r="I2" s="41" t="s">
        <v>91</v>
      </c>
    </row>
    <row r="3" spans="1:9" ht="20.25" customHeight="1">
      <c r="A3" s="8"/>
      <c r="B3" s="8"/>
      <c r="C3" s="42" t="s">
        <v>28</v>
      </c>
      <c r="D3" s="43">
        <v>589090</v>
      </c>
      <c r="E3" s="100">
        <v>0.10003779886244894</v>
      </c>
      <c r="F3" s="43">
        <v>1163653</v>
      </c>
      <c r="G3" s="100">
        <v>0.19760865871035885</v>
      </c>
      <c r="H3" s="43">
        <v>4135931.1481586727</v>
      </c>
      <c r="I3" s="100">
        <v>0.7023535424271925</v>
      </c>
    </row>
    <row r="4" spans="1:9">
      <c r="A4" s="50">
        <v>1</v>
      </c>
      <c r="B4" s="50">
        <v>1</v>
      </c>
      <c r="C4" s="20" t="s">
        <v>1</v>
      </c>
      <c r="D4" s="38">
        <v>279629</v>
      </c>
      <c r="E4" s="14">
        <v>0.375240859756235</v>
      </c>
      <c r="F4" s="39">
        <v>117307</v>
      </c>
      <c r="G4" s="14">
        <v>0.15741707596645793</v>
      </c>
      <c r="H4" s="39">
        <v>348262.69766222511</v>
      </c>
      <c r="I4" s="14">
        <v>0.46734206427730707</v>
      </c>
    </row>
    <row r="5" spans="1:9">
      <c r="A5" s="50">
        <v>2</v>
      </c>
      <c r="B5" s="50">
        <v>4</v>
      </c>
      <c r="C5" s="1" t="s">
        <v>2</v>
      </c>
      <c r="D5" s="38">
        <v>10104</v>
      </c>
      <c r="E5" s="14">
        <v>2.1282210078057869E-2</v>
      </c>
      <c r="F5" s="39">
        <v>163382</v>
      </c>
      <c r="G5" s="14">
        <v>0.34413401098310081</v>
      </c>
      <c r="H5" s="39">
        <v>301276.7226186113</v>
      </c>
      <c r="I5" s="14">
        <v>0.63458377893884144</v>
      </c>
    </row>
    <row r="6" spans="1:9">
      <c r="A6" s="50">
        <v>3</v>
      </c>
      <c r="B6" s="50">
        <v>5</v>
      </c>
      <c r="C6" s="1" t="s">
        <v>3</v>
      </c>
      <c r="D6" s="38">
        <v>48645</v>
      </c>
      <c r="E6" s="14">
        <v>0.52681495799567646</v>
      </c>
      <c r="F6" s="39">
        <v>6099</v>
      </c>
      <c r="G6" s="14">
        <v>6.6050867074018513E-2</v>
      </c>
      <c r="H6" s="39">
        <v>37593.924847606984</v>
      </c>
      <c r="I6" s="14">
        <v>0.40713417493030507</v>
      </c>
    </row>
    <row r="7" spans="1:9">
      <c r="A7" s="50">
        <v>4</v>
      </c>
      <c r="B7" s="50">
        <v>7</v>
      </c>
      <c r="C7" s="1" t="s">
        <v>4</v>
      </c>
      <c r="D7" s="38">
        <v>4485</v>
      </c>
      <c r="E7" s="14">
        <v>8.6735905684972026E-2</v>
      </c>
      <c r="F7" s="39">
        <v>19581</v>
      </c>
      <c r="G7" s="14">
        <v>0.37867910127479093</v>
      </c>
      <c r="H7" s="39">
        <v>27642.689320541409</v>
      </c>
      <c r="I7" s="14">
        <v>0.5345849930402371</v>
      </c>
    </row>
    <row r="8" spans="1:9">
      <c r="A8" s="50">
        <v>5</v>
      </c>
      <c r="B8" s="50">
        <v>8</v>
      </c>
      <c r="C8" s="1" t="s">
        <v>5</v>
      </c>
      <c r="D8" s="38">
        <v>10949</v>
      </c>
      <c r="E8" s="14">
        <v>9.008694367317098E-2</v>
      </c>
      <c r="F8" s="39">
        <v>42058</v>
      </c>
      <c r="G8" s="14">
        <v>0.34604773741951089</v>
      </c>
      <c r="H8" s="39">
        <v>68531.144747391954</v>
      </c>
      <c r="I8" s="14">
        <v>0.56386531890731817</v>
      </c>
    </row>
    <row r="9" spans="1:9">
      <c r="A9" s="50">
        <v>6</v>
      </c>
      <c r="B9" s="50">
        <v>9</v>
      </c>
      <c r="C9" s="1" t="s">
        <v>6</v>
      </c>
      <c r="D9" s="38">
        <v>5122</v>
      </c>
      <c r="E9" s="14">
        <v>1.228772734141159E-2</v>
      </c>
      <c r="F9" s="39">
        <v>27060</v>
      </c>
      <c r="G9" s="14">
        <v>6.4917200675243578E-2</v>
      </c>
      <c r="H9" s="39">
        <v>384656.67632202804</v>
      </c>
      <c r="I9" s="14">
        <v>0.92279507198334487</v>
      </c>
    </row>
    <row r="10" spans="1:9">
      <c r="A10" s="50">
        <v>7</v>
      </c>
      <c r="B10" s="50">
        <v>10</v>
      </c>
      <c r="C10" s="1" t="s">
        <v>7</v>
      </c>
      <c r="D10" s="38">
        <v>24250</v>
      </c>
      <c r="E10" s="14">
        <v>5.5891371147025935E-2</v>
      </c>
      <c r="F10" s="39">
        <v>72662</v>
      </c>
      <c r="G10" s="14">
        <v>0.16747129114578138</v>
      </c>
      <c r="H10" s="39">
        <v>336965.34997963777</v>
      </c>
      <c r="I10" s="14">
        <v>0.77663733770719268</v>
      </c>
    </row>
    <row r="11" spans="1:9">
      <c r="A11" s="50">
        <v>8</v>
      </c>
      <c r="B11" s="50">
        <v>3</v>
      </c>
      <c r="C11" s="1" t="s">
        <v>8</v>
      </c>
      <c r="D11" s="38">
        <v>15004</v>
      </c>
      <c r="E11" s="14">
        <v>3.9004011303928485E-2</v>
      </c>
      <c r="F11" s="39">
        <v>49560</v>
      </c>
      <c r="G11" s="14">
        <v>0.12883489737554624</v>
      </c>
      <c r="H11" s="39">
        <v>320114.38302797329</v>
      </c>
      <c r="I11" s="14">
        <v>0.8321610913205254</v>
      </c>
    </row>
    <row r="12" spans="1:9">
      <c r="A12" s="50">
        <v>9</v>
      </c>
      <c r="B12" s="50">
        <v>11</v>
      </c>
      <c r="C12" s="1" t="s">
        <v>9</v>
      </c>
      <c r="D12" s="38">
        <v>14174</v>
      </c>
      <c r="E12" s="14">
        <v>6.710038866050673E-2</v>
      </c>
      <c r="F12" s="39">
        <v>23641</v>
      </c>
      <c r="G12" s="14">
        <v>0.11191761593925777</v>
      </c>
      <c r="H12" s="39">
        <v>173420.73622968284</v>
      </c>
      <c r="I12" s="14">
        <v>0.82098199540023553</v>
      </c>
    </row>
    <row r="13" spans="1:9">
      <c r="A13" s="50">
        <v>10</v>
      </c>
      <c r="B13" s="50">
        <v>12</v>
      </c>
      <c r="C13" s="1" t="s">
        <v>10</v>
      </c>
      <c r="D13" s="38">
        <v>4394</v>
      </c>
      <c r="E13" s="14">
        <v>1.4339506546246826E-2</v>
      </c>
      <c r="F13" s="39">
        <v>18395</v>
      </c>
      <c r="G13" s="14">
        <v>6.0030774446565849E-2</v>
      </c>
      <c r="H13" s="39">
        <v>283637.1650726099</v>
      </c>
      <c r="I13" s="14">
        <v>0.92562971900718727</v>
      </c>
    </row>
    <row r="14" spans="1:9">
      <c r="A14" s="50">
        <v>11</v>
      </c>
      <c r="B14" s="50">
        <v>13</v>
      </c>
      <c r="C14" s="1" t="s">
        <v>11</v>
      </c>
      <c r="D14" s="38">
        <v>20912</v>
      </c>
      <c r="E14" s="14">
        <v>8.7422348998076271E-2</v>
      </c>
      <c r="F14" s="39">
        <v>61376</v>
      </c>
      <c r="G14" s="14">
        <v>0.25658158435854672</v>
      </c>
      <c r="H14" s="39">
        <v>156918.56719553683</v>
      </c>
      <c r="I14" s="14">
        <v>0.65599606664337717</v>
      </c>
    </row>
    <row r="15" spans="1:9">
      <c r="A15" s="50">
        <v>12</v>
      </c>
      <c r="B15" s="50">
        <v>14</v>
      </c>
      <c r="C15" s="1" t="s">
        <v>12</v>
      </c>
      <c r="D15" s="38">
        <v>8513</v>
      </c>
      <c r="E15" s="14">
        <v>2.3637759676728969E-2</v>
      </c>
      <c r="F15" s="39">
        <v>76940</v>
      </c>
      <c r="G15" s="14">
        <v>0.21363670028515527</v>
      </c>
      <c r="H15" s="39">
        <v>274691.11333494203</v>
      </c>
      <c r="I15" s="14">
        <v>0.76272554003811577</v>
      </c>
    </row>
    <row r="16" spans="1:9">
      <c r="A16" s="50">
        <v>13</v>
      </c>
      <c r="B16" s="50">
        <v>6</v>
      </c>
      <c r="C16" s="1" t="s">
        <v>13</v>
      </c>
      <c r="D16" s="38">
        <v>14960</v>
      </c>
      <c r="E16" s="14">
        <v>0.16135223070069682</v>
      </c>
      <c r="F16" s="39">
        <v>37580</v>
      </c>
      <c r="G16" s="14">
        <v>0.40532198059707131</v>
      </c>
      <c r="H16" s="39">
        <v>40176.412627417056</v>
      </c>
      <c r="I16" s="14">
        <v>0.43332578870223171</v>
      </c>
    </row>
    <row r="17" spans="1:9">
      <c r="A17" s="50">
        <v>14</v>
      </c>
      <c r="B17" s="50">
        <v>2</v>
      </c>
      <c r="C17" s="1" t="s">
        <v>14</v>
      </c>
      <c r="D17" s="38">
        <v>11168</v>
      </c>
      <c r="E17" s="14">
        <v>1.7515774672421391E-2</v>
      </c>
      <c r="F17" s="39">
        <v>92754</v>
      </c>
      <c r="G17" s="14">
        <v>0.1454744057992276</v>
      </c>
      <c r="H17" s="39">
        <v>533674.69263067364</v>
      </c>
      <c r="I17" s="14">
        <v>0.83700981952835107</v>
      </c>
    </row>
    <row r="18" spans="1:9">
      <c r="A18" s="50">
        <v>15</v>
      </c>
      <c r="B18" s="50">
        <v>16</v>
      </c>
      <c r="C18" s="1" t="s">
        <v>15</v>
      </c>
      <c r="D18" s="38">
        <v>5552</v>
      </c>
      <c r="E18" s="14">
        <v>6.0085776913635855E-2</v>
      </c>
      <c r="F18" s="39">
        <v>20896</v>
      </c>
      <c r="G18" s="14">
        <v>0.22614416325420295</v>
      </c>
      <c r="H18" s="39">
        <v>65953.235120586905</v>
      </c>
      <c r="I18" s="14">
        <v>0.71377005983216102</v>
      </c>
    </row>
    <row r="19" spans="1:9">
      <c r="A19" s="50">
        <v>16</v>
      </c>
      <c r="B19" s="50">
        <v>15</v>
      </c>
      <c r="C19" s="1" t="s">
        <v>16</v>
      </c>
      <c r="D19" s="38">
        <v>6904</v>
      </c>
      <c r="E19" s="14">
        <v>6.5386986802586672E-2</v>
      </c>
      <c r="F19" s="39">
        <v>14895</v>
      </c>
      <c r="G19" s="14">
        <v>0.14106882509045893</v>
      </c>
      <c r="H19" s="39">
        <v>83787.758736019343</v>
      </c>
      <c r="I19" s="14">
        <v>0.79354418810695437</v>
      </c>
    </row>
    <row r="20" spans="1:9">
      <c r="A20" s="50">
        <v>17</v>
      </c>
      <c r="B20" s="50">
        <v>17</v>
      </c>
      <c r="C20" s="1" t="s">
        <v>17</v>
      </c>
      <c r="D20" s="38">
        <v>4653</v>
      </c>
      <c r="E20" s="14">
        <v>2.9467671308071066E-2</v>
      </c>
      <c r="F20" s="39">
        <v>31589</v>
      </c>
      <c r="G20" s="14">
        <v>0.20005464623912678</v>
      </c>
      <c r="H20" s="39">
        <v>121659.85628701387</v>
      </c>
      <c r="I20" s="14">
        <v>0.77047768245280202</v>
      </c>
    </row>
    <row r="21" spans="1:9">
      <c r="A21" s="50">
        <v>18</v>
      </c>
      <c r="B21" s="50">
        <v>18</v>
      </c>
      <c r="C21" s="1" t="s">
        <v>18</v>
      </c>
      <c r="D21" s="38">
        <v>5226</v>
      </c>
      <c r="E21" s="14">
        <v>3.0800314297413128E-2</v>
      </c>
      <c r="F21" s="39">
        <v>55739</v>
      </c>
      <c r="G21" s="14">
        <v>0.32850721749397443</v>
      </c>
      <c r="H21" s="39">
        <v>108708.59324768072</v>
      </c>
      <c r="I21" s="14">
        <v>0.64069246820861248</v>
      </c>
    </row>
    <row r="22" spans="1:9">
      <c r="A22" s="50">
        <v>19</v>
      </c>
      <c r="B22" s="50">
        <v>19</v>
      </c>
      <c r="C22" s="1" t="s">
        <v>19</v>
      </c>
      <c r="D22" s="38">
        <v>21051</v>
      </c>
      <c r="E22" s="14">
        <v>7.5140819805973799E-2</v>
      </c>
      <c r="F22" s="39">
        <v>52587</v>
      </c>
      <c r="G22" s="14">
        <v>0.18770748615917268</v>
      </c>
      <c r="H22" s="39">
        <v>206515.98360514583</v>
      </c>
      <c r="I22" s="14">
        <v>0.73715169403485348</v>
      </c>
    </row>
    <row r="23" spans="1:9">
      <c r="A23" s="50">
        <v>20</v>
      </c>
      <c r="B23" s="50">
        <v>20</v>
      </c>
      <c r="C23" s="1" t="s">
        <v>20</v>
      </c>
      <c r="D23" s="38">
        <v>11898</v>
      </c>
      <c r="E23" s="14">
        <v>6.0316861324091024E-2</v>
      </c>
      <c r="F23" s="39">
        <v>32150</v>
      </c>
      <c r="G23" s="14">
        <v>0.16298429076899701</v>
      </c>
      <c r="H23" s="39">
        <v>153210.27469818702</v>
      </c>
      <c r="I23" s="14">
        <v>0.7766988479069119</v>
      </c>
    </row>
    <row r="24" spans="1:9">
      <c r="A24" s="50">
        <v>21</v>
      </c>
      <c r="B24" s="50">
        <v>22</v>
      </c>
      <c r="C24" s="1" t="s">
        <v>21</v>
      </c>
      <c r="D24" s="38">
        <v>5414</v>
      </c>
      <c r="E24" s="14">
        <v>6.3155287954653111E-2</v>
      </c>
      <c r="F24" s="39">
        <v>27688</v>
      </c>
      <c r="G24" s="14">
        <v>0.3229855214053261</v>
      </c>
      <c r="H24" s="39">
        <v>52623.20489317333</v>
      </c>
      <c r="I24" s="14">
        <v>0.61385919064002081</v>
      </c>
    </row>
    <row r="25" spans="1:9">
      <c r="A25" s="50">
        <v>22</v>
      </c>
      <c r="B25" s="50">
        <v>21</v>
      </c>
      <c r="C25" s="1" t="s">
        <v>22</v>
      </c>
      <c r="D25" s="38">
        <v>3456</v>
      </c>
      <c r="E25" s="14">
        <v>9.5981861675667288E-2</v>
      </c>
      <c r="F25" s="39">
        <v>14282</v>
      </c>
      <c r="G25" s="14">
        <v>0.39664726517704862</v>
      </c>
      <c r="H25" s="39">
        <v>18268.80315701924</v>
      </c>
      <c r="I25" s="14">
        <v>0.50737087314728424</v>
      </c>
    </row>
    <row r="26" spans="1:9">
      <c r="A26" s="50">
        <v>23</v>
      </c>
      <c r="B26" s="50">
        <v>23</v>
      </c>
      <c r="C26" s="1" t="s">
        <v>23</v>
      </c>
      <c r="D26" s="38">
        <v>16242</v>
      </c>
      <c r="E26" s="14">
        <v>0.30688330389010915</v>
      </c>
      <c r="F26" s="39">
        <v>23724</v>
      </c>
      <c r="G26" s="14">
        <v>0.44825141617343611</v>
      </c>
      <c r="H26" s="40">
        <v>12959.655433558697</v>
      </c>
      <c r="I26" s="14">
        <v>0.24486527993645474</v>
      </c>
    </row>
    <row r="27" spans="1:9">
      <c r="A27" s="50">
        <v>24</v>
      </c>
      <c r="B27" s="50">
        <v>24</v>
      </c>
      <c r="C27" s="1" t="s">
        <v>24</v>
      </c>
      <c r="D27" s="38">
        <v>1004</v>
      </c>
      <c r="E27" s="14">
        <v>3.665240287646309E-2</v>
      </c>
      <c r="F27" s="39">
        <v>23616</v>
      </c>
      <c r="G27" s="14">
        <v>0.86213460789895657</v>
      </c>
      <c r="H27" s="40">
        <v>2772.4741955931668</v>
      </c>
      <c r="I27" s="14">
        <v>0.10121298922458036</v>
      </c>
    </row>
    <row r="28" spans="1:9">
      <c r="A28" s="50">
        <v>25</v>
      </c>
      <c r="B28" s="50">
        <v>25</v>
      </c>
      <c r="C28" s="1" t="s">
        <v>25</v>
      </c>
      <c r="D28" s="38">
        <v>8467</v>
      </c>
      <c r="E28" s="14">
        <v>0.14813474047471137</v>
      </c>
      <c r="F28" s="39">
        <v>32591</v>
      </c>
      <c r="G28" s="14">
        <v>0.57019715682193428</v>
      </c>
      <c r="H28" s="40">
        <v>16099.422849405357</v>
      </c>
      <c r="I28" s="14">
        <v>0.28166810270335424</v>
      </c>
    </row>
    <row r="29" spans="1:9">
      <c r="A29" s="50">
        <v>26</v>
      </c>
      <c r="B29" s="50">
        <v>26</v>
      </c>
      <c r="C29" s="1" t="s">
        <v>26</v>
      </c>
      <c r="D29" s="38">
        <v>16819</v>
      </c>
      <c r="E29" s="14">
        <v>0.39576147684332458</v>
      </c>
      <c r="F29" s="39">
        <v>21064</v>
      </c>
      <c r="G29" s="14">
        <v>0.49564895345905158</v>
      </c>
      <c r="H29" s="40">
        <v>4614.8199852896805</v>
      </c>
      <c r="I29" s="14">
        <v>0.10858956969762372</v>
      </c>
    </row>
    <row r="30" spans="1:9">
      <c r="A30" s="50">
        <v>27</v>
      </c>
      <c r="B30" s="50">
        <v>27</v>
      </c>
      <c r="C30" s="1" t="s">
        <v>27</v>
      </c>
      <c r="D30" s="38">
        <v>10095</v>
      </c>
      <c r="E30" s="14">
        <v>0.64189830131709358</v>
      </c>
      <c r="F30" s="39">
        <v>4437</v>
      </c>
      <c r="G30" s="14">
        <v>0.28213004090578941</v>
      </c>
      <c r="H30" s="40">
        <v>1194.7903331202849</v>
      </c>
      <c r="I30" s="14">
        <v>7.5971657777116924E-2</v>
      </c>
    </row>
    <row r="31" spans="1:9" ht="47.25" customHeight="1">
      <c r="C31" s="101" t="s">
        <v>165</v>
      </c>
      <c r="D31" s="104" t="s">
        <v>166</v>
      </c>
      <c r="F31" s="104" t="s">
        <v>166</v>
      </c>
      <c r="H31" s="104" t="s">
        <v>167</v>
      </c>
    </row>
  </sheetData>
  <conditionalFormatting sqref="E4:E30">
    <cfRule type="colorScale" priority="9">
      <colorScale>
        <cfvo type="min" val="0"/>
        <cfvo type="percentile" val="50"/>
        <cfvo type="max" val="0"/>
        <color theme="4"/>
        <color rgb="FFFFEB84"/>
        <color rgb="FFFF0000"/>
      </colorScale>
    </cfRule>
    <cfRule type="colorScale" priority="10">
      <colorScale>
        <cfvo type="min" val="0"/>
        <cfvo type="percentile" val="50"/>
        <cfvo type="max" val="0"/>
        <color theme="4"/>
        <color rgb="FFFFEB84"/>
        <color rgb="FFFF0000"/>
      </colorScale>
    </cfRule>
  </conditionalFormatting>
  <conditionalFormatting sqref="E4:E30">
    <cfRule type="colorScale" priority="8">
      <colorScale>
        <cfvo type="min" val="0"/>
        <cfvo type="percentile" val="50"/>
        <cfvo type="max" val="0"/>
        <color theme="4"/>
        <color rgb="FFFFEB84"/>
        <color rgb="FFFF0000"/>
      </colorScale>
    </cfRule>
  </conditionalFormatting>
  <conditionalFormatting sqref="G4:G30">
    <cfRule type="colorScale" priority="6">
      <colorScale>
        <cfvo type="min" val="0"/>
        <cfvo type="percentile" val="50"/>
        <cfvo type="max" val="0"/>
        <color theme="4"/>
        <color rgb="FFFFEB84"/>
        <color rgb="FFFF0000"/>
      </colorScale>
    </cfRule>
    <cfRule type="colorScale" priority="7">
      <colorScale>
        <cfvo type="min" val="0"/>
        <cfvo type="percentile" val="50"/>
        <cfvo type="max" val="0"/>
        <color theme="4"/>
        <color rgb="FFFFEB84"/>
        <color rgb="FFFF0000"/>
      </colorScale>
    </cfRule>
  </conditionalFormatting>
  <conditionalFormatting sqref="G4:G30">
    <cfRule type="colorScale" priority="5">
      <colorScale>
        <cfvo type="min" val="0"/>
        <cfvo type="percentile" val="50"/>
        <cfvo type="max" val="0"/>
        <color theme="4"/>
        <color rgb="FFFFEB84"/>
        <color rgb="FFFF0000"/>
      </colorScale>
    </cfRule>
  </conditionalFormatting>
  <conditionalFormatting sqref="I4:I30">
    <cfRule type="colorScale" priority="4">
      <colorScale>
        <cfvo type="min" val="0"/>
        <cfvo type="percentile" val="50"/>
        <cfvo type="max" val="0"/>
        <color theme="4"/>
        <color rgb="FFFFEB84"/>
        <color rgb="FFFF0000"/>
      </colorScale>
    </cfRule>
  </conditionalFormatting>
  <conditionalFormatting sqref="I4:I30">
    <cfRule type="colorScale" priority="3">
      <colorScale>
        <cfvo type="min" val="0"/>
        <cfvo type="percentile" val="20"/>
        <cfvo type="max" val="0"/>
        <color theme="4"/>
        <color theme="0" tint="-0.14999847407452621"/>
        <color rgb="FFFF0000"/>
      </colorScale>
    </cfRule>
  </conditionalFormatting>
  <conditionalFormatting sqref="G4:G30">
    <cfRule type="colorScale" priority="2">
      <colorScale>
        <cfvo type="min" val="0"/>
        <cfvo type="percentile" val="20"/>
        <cfvo type="max" val="0"/>
        <color theme="4"/>
        <color theme="0" tint="-0.14999847407452621"/>
        <color rgb="FFFF0000"/>
      </colorScale>
    </cfRule>
  </conditionalFormatting>
  <conditionalFormatting sqref="E4:E30">
    <cfRule type="colorScale" priority="1">
      <colorScale>
        <cfvo type="min" val="0"/>
        <cfvo type="percentile" val="20"/>
        <cfvo type="max" val="0"/>
        <color theme="4"/>
        <color theme="0" tint="-0.14999847407452621"/>
        <color rgb="FFFF0000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rightToLeft="1" zoomScale="90" zoomScaleNormal="90" workbookViewId="0">
      <pane xSplit="3" ySplit="2" topLeftCell="D3" activePane="bottomRight" state="frozen"/>
      <selection pane="topRight" activeCell="B1" sqref="B1"/>
      <selection pane="bottomLeft" activeCell="A3" sqref="A3"/>
      <selection pane="bottomRight" activeCell="K29" sqref="K29"/>
    </sheetView>
  </sheetViews>
  <sheetFormatPr defaultRowHeight="15"/>
  <cols>
    <col min="1" max="2" width="3.85546875" customWidth="1"/>
    <col min="4" max="9" width="20.28515625" customWidth="1"/>
  </cols>
  <sheetData>
    <row r="1" spans="1:9" ht="41.25" customHeight="1">
      <c r="D1" s="18" t="s">
        <v>70</v>
      </c>
      <c r="E1" s="18" t="s">
        <v>74</v>
      </c>
      <c r="F1" s="18" t="s">
        <v>77</v>
      </c>
      <c r="G1" s="18" t="s">
        <v>78</v>
      </c>
      <c r="H1" s="18" t="s">
        <v>68</v>
      </c>
      <c r="I1" s="25" t="s">
        <v>69</v>
      </c>
    </row>
    <row r="2" spans="1:9" ht="41.25" customHeight="1">
      <c r="A2" s="64" t="s">
        <v>104</v>
      </c>
      <c r="B2" s="64" t="s">
        <v>103</v>
      </c>
      <c r="D2" s="21" t="s">
        <v>71</v>
      </c>
      <c r="E2" s="21" t="s">
        <v>75</v>
      </c>
      <c r="F2" s="21" t="s">
        <v>76</v>
      </c>
      <c r="G2" s="21" t="s">
        <v>79</v>
      </c>
      <c r="H2" s="21" t="s">
        <v>73</v>
      </c>
      <c r="I2" s="26" t="s">
        <v>72</v>
      </c>
    </row>
    <row r="3" spans="1:9" ht="15.75">
      <c r="A3" s="8"/>
      <c r="B3" s="8"/>
      <c r="C3" s="8" t="s">
        <v>28</v>
      </c>
      <c r="D3" s="35">
        <v>297946</v>
      </c>
      <c r="E3" s="36">
        <v>1.7232971678030441E-2</v>
      </c>
      <c r="F3" s="35">
        <v>1027548</v>
      </c>
      <c r="G3" s="36">
        <v>5.9432600477324155E-2</v>
      </c>
      <c r="H3" s="32">
        <v>1325494</v>
      </c>
      <c r="I3" s="19">
        <v>7.6665572155354592E-2</v>
      </c>
    </row>
    <row r="4" spans="1:9">
      <c r="A4" s="50">
        <v>1</v>
      </c>
      <c r="B4" s="50">
        <v>1</v>
      </c>
      <c r="C4" s="20" t="s">
        <v>1</v>
      </c>
      <c r="D4" s="37">
        <v>92763</v>
      </c>
      <c r="E4" s="34">
        <v>4.4810965288566325E-2</v>
      </c>
      <c r="F4" s="37">
        <v>170784</v>
      </c>
      <c r="G4" s="34">
        <v>8.2500521714934966E-2</v>
      </c>
      <c r="H4" s="33">
        <v>263547</v>
      </c>
      <c r="I4" s="34">
        <v>0.12731148700350128</v>
      </c>
    </row>
    <row r="5" spans="1:9">
      <c r="A5" s="50">
        <v>2</v>
      </c>
      <c r="B5" s="50">
        <v>4</v>
      </c>
      <c r="C5" s="1" t="s">
        <v>2</v>
      </c>
      <c r="D5" s="37">
        <v>22585</v>
      </c>
      <c r="E5" s="34">
        <v>2.1076315204995977E-2</v>
      </c>
      <c r="F5" s="37">
        <v>79566</v>
      </c>
      <c r="G5" s="34">
        <v>7.4250967261488152E-2</v>
      </c>
      <c r="H5" s="33">
        <v>102151</v>
      </c>
      <c r="I5" s="34">
        <v>9.5327282466484128E-2</v>
      </c>
    </row>
    <row r="6" spans="1:9">
      <c r="A6" s="50">
        <v>3</v>
      </c>
      <c r="B6" s="50">
        <v>5</v>
      </c>
      <c r="C6" s="1" t="s">
        <v>3</v>
      </c>
      <c r="D6" s="37">
        <v>4839</v>
      </c>
      <c r="E6" s="34">
        <v>3.4081785015001899E-2</v>
      </c>
      <c r="F6" s="37">
        <v>10034</v>
      </c>
      <c r="G6" s="34">
        <v>7.0670930117902264E-2</v>
      </c>
      <c r="H6" s="33">
        <v>14873</v>
      </c>
      <c r="I6" s="34">
        <v>0.10475271513290417</v>
      </c>
    </row>
    <row r="7" spans="1:9">
      <c r="A7" s="50">
        <v>4</v>
      </c>
      <c r="B7" s="50">
        <v>7</v>
      </c>
      <c r="C7" s="1" t="s">
        <v>4</v>
      </c>
      <c r="D7" s="37">
        <v>765</v>
      </c>
      <c r="E7" s="34">
        <v>6.2484174759660539E-3</v>
      </c>
      <c r="F7" s="37">
        <v>4545</v>
      </c>
      <c r="G7" s="34">
        <v>3.7122950886621854E-2</v>
      </c>
      <c r="H7" s="33">
        <v>5310</v>
      </c>
      <c r="I7" s="34">
        <v>4.3371368362587905E-2</v>
      </c>
    </row>
    <row r="8" spans="1:9">
      <c r="A8" s="50">
        <v>5</v>
      </c>
      <c r="B8" s="50">
        <v>8</v>
      </c>
      <c r="C8" s="1" t="s">
        <v>5</v>
      </c>
      <c r="D8" s="37">
        <v>1885</v>
      </c>
      <c r="E8" s="34">
        <v>6.6386329698813855E-3</v>
      </c>
      <c r="F8" s="37">
        <v>9742</v>
      </c>
      <c r="G8" s="34">
        <v>3.4309582171132336E-2</v>
      </c>
      <c r="H8" s="33">
        <v>11627</v>
      </c>
      <c r="I8" s="34">
        <v>4.0948215141013718E-2</v>
      </c>
    </row>
    <row r="9" spans="1:9">
      <c r="A9" s="50">
        <v>6</v>
      </c>
      <c r="B9" s="50">
        <v>9</v>
      </c>
      <c r="C9" s="1" t="s">
        <v>6</v>
      </c>
      <c r="D9" s="37">
        <v>6241</v>
      </c>
      <c r="E9" s="34">
        <v>4.9364221103619776E-3</v>
      </c>
      <c r="F9" s="37">
        <v>39989</v>
      </c>
      <c r="G9" s="34">
        <v>3.1629960546589508E-2</v>
      </c>
      <c r="H9" s="33">
        <v>46230</v>
      </c>
      <c r="I9" s="34">
        <v>3.6566382656951488E-2</v>
      </c>
    </row>
    <row r="10" spans="1:9">
      <c r="A10" s="50">
        <v>7</v>
      </c>
      <c r="B10" s="50">
        <v>10</v>
      </c>
      <c r="C10" s="1" t="s">
        <v>7</v>
      </c>
      <c r="D10" s="37">
        <v>24141</v>
      </c>
      <c r="E10" s="34">
        <v>1.9136711634226502E-2</v>
      </c>
      <c r="F10" s="37">
        <v>47722</v>
      </c>
      <c r="G10" s="34">
        <v>3.7829507999194614E-2</v>
      </c>
      <c r="H10" s="33">
        <v>71863</v>
      </c>
      <c r="I10" s="34">
        <v>5.6966219633421113E-2</v>
      </c>
    </row>
    <row r="11" spans="1:9">
      <c r="A11" s="50">
        <v>8</v>
      </c>
      <c r="B11" s="50">
        <v>3</v>
      </c>
      <c r="C11" s="1" t="s">
        <v>8</v>
      </c>
      <c r="D11" s="37">
        <v>14887</v>
      </c>
      <c r="E11" s="34">
        <v>1.4262515747974918E-2</v>
      </c>
      <c r="F11" s="37">
        <v>57897</v>
      </c>
      <c r="G11" s="34">
        <v>5.546831962521017E-2</v>
      </c>
      <c r="H11" s="33">
        <v>72784</v>
      </c>
      <c r="I11" s="34">
        <v>6.9730835373185085E-2</v>
      </c>
    </row>
    <row r="12" spans="1:9">
      <c r="A12" s="50">
        <v>9</v>
      </c>
      <c r="B12" s="50">
        <v>11</v>
      </c>
      <c r="C12" s="1" t="s">
        <v>9</v>
      </c>
      <c r="D12" s="37">
        <v>2435</v>
      </c>
      <c r="E12" s="34">
        <v>3.9632677508821728E-3</v>
      </c>
      <c r="F12" s="37">
        <v>20984</v>
      </c>
      <c r="G12" s="34">
        <v>3.415409054805401E-2</v>
      </c>
      <c r="H12" s="33">
        <v>23419</v>
      </c>
      <c r="I12" s="34">
        <v>3.8117358298936185E-2</v>
      </c>
    </row>
    <row r="13" spans="1:9">
      <c r="A13" s="50">
        <v>10</v>
      </c>
      <c r="B13" s="50">
        <v>12</v>
      </c>
      <c r="C13" s="1" t="s">
        <v>10</v>
      </c>
      <c r="D13" s="37">
        <v>9616</v>
      </c>
      <c r="E13" s="34">
        <v>9.6570812235248753E-3</v>
      </c>
      <c r="F13" s="37">
        <v>40194</v>
      </c>
      <c r="G13" s="34">
        <v>4.0365715754821008E-2</v>
      </c>
      <c r="H13" s="33">
        <v>49810</v>
      </c>
      <c r="I13" s="34">
        <v>5.0022796978345885E-2</v>
      </c>
    </row>
    <row r="14" spans="1:9">
      <c r="A14" s="50">
        <v>11</v>
      </c>
      <c r="B14" s="50">
        <v>13</v>
      </c>
      <c r="C14" s="1" t="s">
        <v>11</v>
      </c>
      <c r="D14" s="37">
        <v>5867</v>
      </c>
      <c r="E14" s="34">
        <v>7.6249169862668319E-3</v>
      </c>
      <c r="F14" s="37">
        <v>41681</v>
      </c>
      <c r="G14" s="34">
        <v>5.4169791188782651E-2</v>
      </c>
      <c r="H14" s="33">
        <v>47548</v>
      </c>
      <c r="I14" s="34">
        <v>6.1794708175049486E-2</v>
      </c>
    </row>
    <row r="15" spans="1:9">
      <c r="A15" s="50">
        <v>12</v>
      </c>
      <c r="B15" s="50">
        <v>14</v>
      </c>
      <c r="C15" s="1" t="s">
        <v>12</v>
      </c>
      <c r="D15" s="37">
        <v>6482</v>
      </c>
      <c r="E15" s="34">
        <v>5.9242821537626323E-3</v>
      </c>
      <c r="F15" s="37">
        <v>45218</v>
      </c>
      <c r="G15" s="34">
        <v>4.1327397474365736E-2</v>
      </c>
      <c r="H15" s="33">
        <v>51700</v>
      </c>
      <c r="I15" s="34">
        <v>4.7251679628128367E-2</v>
      </c>
    </row>
    <row r="16" spans="1:9">
      <c r="A16" s="50">
        <v>13</v>
      </c>
      <c r="B16" s="50">
        <v>6</v>
      </c>
      <c r="C16" s="1" t="s">
        <v>13</v>
      </c>
      <c r="D16" s="37">
        <v>1540</v>
      </c>
      <c r="E16" s="34">
        <v>6.7628989122272337E-3</v>
      </c>
      <c r="F16" s="37">
        <v>9954</v>
      </c>
      <c r="G16" s="34">
        <v>4.3712919332668757E-2</v>
      </c>
      <c r="H16" s="33">
        <v>11494</v>
      </c>
      <c r="I16" s="34">
        <v>5.0475818244895984E-2</v>
      </c>
    </row>
    <row r="17" spans="1:9">
      <c r="A17" s="50">
        <v>14</v>
      </c>
      <c r="B17" s="50">
        <v>2</v>
      </c>
      <c r="C17" s="1" t="s">
        <v>14</v>
      </c>
      <c r="D17" s="37">
        <v>27379</v>
      </c>
      <c r="E17" s="34">
        <v>1.7705324272118399E-2</v>
      </c>
      <c r="F17" s="37">
        <v>94748</v>
      </c>
      <c r="G17" s="34">
        <v>6.1271195592778188E-2</v>
      </c>
      <c r="H17" s="33">
        <v>122127</v>
      </c>
      <c r="I17" s="34">
        <v>7.8976519864896594E-2</v>
      </c>
    </row>
    <row r="18" spans="1:9">
      <c r="A18" s="50">
        <v>15</v>
      </c>
      <c r="B18" s="50">
        <v>16</v>
      </c>
      <c r="C18" s="1" t="s">
        <v>15</v>
      </c>
      <c r="D18" s="37">
        <v>7586</v>
      </c>
      <c r="E18" s="34">
        <v>1.5304012411057784E-2</v>
      </c>
      <c r="F18" s="37">
        <v>38435</v>
      </c>
      <c r="G18" s="34">
        <v>7.7538850121145003E-2</v>
      </c>
      <c r="H18" s="33">
        <v>46021</v>
      </c>
      <c r="I18" s="34">
        <v>9.284286253220278E-2</v>
      </c>
    </row>
    <row r="19" spans="1:9">
      <c r="A19" s="50">
        <v>16</v>
      </c>
      <c r="B19" s="50">
        <v>15</v>
      </c>
      <c r="C19" s="1" t="s">
        <v>16</v>
      </c>
      <c r="D19" s="37">
        <v>7503</v>
      </c>
      <c r="E19" s="34">
        <v>1.3330443264332937E-2</v>
      </c>
      <c r="F19" s="37">
        <v>39609</v>
      </c>
      <c r="G19" s="34">
        <v>7.0372587932422126E-2</v>
      </c>
      <c r="H19" s="33">
        <v>47112</v>
      </c>
      <c r="I19" s="34">
        <v>8.3703031196755068E-2</v>
      </c>
    </row>
    <row r="20" spans="1:9">
      <c r="A20" s="50">
        <v>17</v>
      </c>
      <c r="B20" s="50">
        <v>17</v>
      </c>
      <c r="C20" s="1" t="s">
        <v>17</v>
      </c>
      <c r="D20" s="37">
        <v>11624</v>
      </c>
      <c r="E20" s="34">
        <v>1.2766205140088893E-2</v>
      </c>
      <c r="F20" s="37">
        <v>58350</v>
      </c>
      <c r="G20" s="34">
        <v>6.4083626111853656E-2</v>
      </c>
      <c r="H20" s="33">
        <v>69974</v>
      </c>
      <c r="I20" s="34">
        <v>7.6849831251942557E-2</v>
      </c>
    </row>
    <row r="21" spans="1:9">
      <c r="A21" s="50">
        <v>18</v>
      </c>
      <c r="B21" s="50">
        <v>18</v>
      </c>
      <c r="C21" s="1" t="s">
        <v>18</v>
      </c>
      <c r="D21" s="37">
        <v>12257</v>
      </c>
      <c r="E21" s="34">
        <v>1.6806480717178891E-2</v>
      </c>
      <c r="F21" s="37">
        <v>59404</v>
      </c>
      <c r="G21" s="34">
        <v>8.1453225138557142E-2</v>
      </c>
      <c r="H21" s="33">
        <v>71661</v>
      </c>
      <c r="I21" s="34">
        <v>9.8259705855736026E-2</v>
      </c>
    </row>
    <row r="22" spans="1:9">
      <c r="A22" s="50">
        <v>19</v>
      </c>
      <c r="B22" s="50">
        <v>19</v>
      </c>
      <c r="C22" s="1" t="s">
        <v>19</v>
      </c>
      <c r="D22" s="37">
        <v>12697</v>
      </c>
      <c r="E22" s="34">
        <v>1.5511518496664236E-2</v>
      </c>
      <c r="F22" s="37">
        <v>73049</v>
      </c>
      <c r="G22" s="34">
        <v>8.9241625160496635E-2</v>
      </c>
      <c r="H22" s="33">
        <v>85746</v>
      </c>
      <c r="I22" s="34">
        <v>0.10475314365716087</v>
      </c>
    </row>
    <row r="23" spans="1:9">
      <c r="A23" s="50">
        <v>20</v>
      </c>
      <c r="B23" s="50">
        <v>20</v>
      </c>
      <c r="C23" s="1" t="s">
        <v>20</v>
      </c>
      <c r="D23" s="37">
        <v>9834</v>
      </c>
      <c r="E23" s="34">
        <v>1.5538441605228147E-2</v>
      </c>
      <c r="F23" s="37">
        <v>56122</v>
      </c>
      <c r="G23" s="34">
        <v>8.8676878154221483E-2</v>
      </c>
      <c r="H23" s="33">
        <v>65956</v>
      </c>
      <c r="I23" s="34">
        <v>0.10421531975944963</v>
      </c>
    </row>
    <row r="24" spans="1:9">
      <c r="A24" s="50">
        <v>21</v>
      </c>
      <c r="B24" s="50">
        <v>22</v>
      </c>
      <c r="C24" s="1" t="s">
        <v>21</v>
      </c>
      <c r="D24" s="37">
        <v>2397</v>
      </c>
      <c r="E24" s="34">
        <v>8.8810999670247016E-3</v>
      </c>
      <c r="F24" s="37">
        <v>12287</v>
      </c>
      <c r="G24" s="34">
        <v>4.5524436918995624E-2</v>
      </c>
      <c r="H24" s="33">
        <v>14684</v>
      </c>
      <c r="I24" s="34">
        <v>5.4405536886020324E-2</v>
      </c>
    </row>
    <row r="25" spans="1:9">
      <c r="A25" s="50">
        <v>22</v>
      </c>
      <c r="B25" s="50">
        <v>21</v>
      </c>
      <c r="C25" s="1" t="s">
        <v>22</v>
      </c>
      <c r="D25" s="37">
        <v>472</v>
      </c>
      <c r="E25" s="34">
        <v>4.7289376922383308E-3</v>
      </c>
      <c r="F25" s="37">
        <v>4653</v>
      </c>
      <c r="G25" s="34">
        <v>4.6618108224544388E-2</v>
      </c>
      <c r="H25" s="33">
        <v>5125</v>
      </c>
      <c r="I25" s="34">
        <v>5.134704591678272E-2</v>
      </c>
    </row>
    <row r="26" spans="1:9">
      <c r="A26" s="50">
        <v>23</v>
      </c>
      <c r="B26" s="50">
        <v>23</v>
      </c>
      <c r="C26" s="1" t="s">
        <v>23</v>
      </c>
      <c r="D26" s="37">
        <v>2738</v>
      </c>
      <c r="E26" s="34">
        <v>4.4576135975123325E-2</v>
      </c>
      <c r="F26" s="37">
        <v>4035</v>
      </c>
      <c r="G26" s="34">
        <v>6.5692004623675165E-2</v>
      </c>
      <c r="H26" s="33">
        <v>6773</v>
      </c>
      <c r="I26" s="34">
        <v>0.1102681405987985</v>
      </c>
    </row>
    <row r="27" spans="1:9">
      <c r="A27" s="50">
        <v>24</v>
      </c>
      <c r="B27" s="50">
        <v>24</v>
      </c>
      <c r="C27" s="1" t="s">
        <v>24</v>
      </c>
      <c r="D27" s="37">
        <v>194</v>
      </c>
      <c r="E27" s="34">
        <v>4.5233043437711302E-3</v>
      </c>
      <c r="F27" s="37">
        <v>1174</v>
      </c>
      <c r="G27" s="34">
        <v>2.7372986080346943E-2</v>
      </c>
      <c r="H27" s="33">
        <v>1368</v>
      </c>
      <c r="I27" s="34">
        <v>3.1896290424118075E-2</v>
      </c>
    </row>
    <row r="28" spans="1:9">
      <c r="A28" s="50">
        <v>25</v>
      </c>
      <c r="B28" s="50">
        <v>25</v>
      </c>
      <c r="C28" s="1" t="s">
        <v>25</v>
      </c>
      <c r="D28" s="37">
        <v>641</v>
      </c>
      <c r="E28" s="34">
        <v>1.0677994336165252E-2</v>
      </c>
      <c r="F28" s="37">
        <v>1691</v>
      </c>
      <c r="G28" s="34">
        <v>2.8169248708978845E-2</v>
      </c>
      <c r="H28" s="33">
        <v>2332</v>
      </c>
      <c r="I28" s="34">
        <v>3.8847243045144093E-2</v>
      </c>
    </row>
    <row r="29" spans="1:9">
      <c r="A29" s="50">
        <v>26</v>
      </c>
      <c r="B29" s="50">
        <v>26</v>
      </c>
      <c r="C29" s="1" t="s">
        <v>26</v>
      </c>
      <c r="D29" s="37">
        <v>7638</v>
      </c>
      <c r="E29" s="34">
        <v>0.10253862986481226</v>
      </c>
      <c r="F29" s="37">
        <v>3377</v>
      </c>
      <c r="G29" s="34">
        <v>4.5335552900428254E-2</v>
      </c>
      <c r="H29" s="33">
        <v>11015</v>
      </c>
      <c r="I29" s="34">
        <v>0.1478741827652405</v>
      </c>
    </row>
    <row r="30" spans="1:9">
      <c r="A30" s="50">
        <v>27</v>
      </c>
      <c r="B30" s="50">
        <v>27</v>
      </c>
      <c r="C30" s="1" t="s">
        <v>27</v>
      </c>
      <c r="D30" s="37">
        <v>940</v>
      </c>
      <c r="E30" s="34">
        <v>3.9921855092160029E-2</v>
      </c>
      <c r="F30" s="37">
        <v>2304</v>
      </c>
      <c r="G30" s="34">
        <v>9.7851015034400746E-2</v>
      </c>
      <c r="H30" s="33">
        <v>3244</v>
      </c>
      <c r="I30" s="34">
        <v>0.13777287012656078</v>
      </c>
    </row>
    <row r="31" spans="1:9">
      <c r="C31" s="101" t="s">
        <v>163</v>
      </c>
      <c r="D31" s="102" t="s">
        <v>164</v>
      </c>
      <c r="E31" s="103"/>
      <c r="F31" s="103"/>
      <c r="G31" s="103"/>
      <c r="H31" s="103"/>
      <c r="I31" s="103"/>
    </row>
  </sheetData>
  <mergeCells count="1">
    <mergeCell ref="D31:I31"/>
  </mergeCells>
  <conditionalFormatting sqref="E3:E30">
    <cfRule type="colorScale" priority="5">
      <colorScale>
        <cfvo type="min" val="0"/>
        <cfvo type="percentile" val="50"/>
        <cfvo type="max" val="0"/>
        <color rgb="FF5A8AC6"/>
        <color rgb="FFFCFCFF"/>
        <color rgb="FFF8696B"/>
      </colorScale>
    </cfRule>
  </conditionalFormatting>
  <conditionalFormatting sqref="D4:D30">
    <cfRule type="colorScale" priority="4">
      <colorScale>
        <cfvo type="min" val="0"/>
        <cfvo type="percentile" val="50"/>
        <cfvo type="max" val="0"/>
        <color rgb="FF5A8AC6"/>
        <color rgb="FFFCFCFF"/>
        <color rgb="FFF8696B"/>
      </colorScale>
    </cfRule>
  </conditionalFormatting>
  <conditionalFormatting sqref="E20:E21">
    <cfRule type="colorScale" priority="3">
      <colorScale>
        <cfvo type="min" val="0"/>
        <cfvo type="percentile" val="50"/>
        <cfvo type="max" val="0"/>
        <color rgb="FF5A8AC6"/>
        <color rgb="FFFCFCFF"/>
        <color rgb="FFF8696B"/>
      </colorScale>
    </cfRule>
  </conditionalFormatting>
  <conditionalFormatting sqref="G4:G30">
    <cfRule type="colorScale" priority="2">
      <colorScale>
        <cfvo type="min" val="0"/>
        <cfvo type="percentile" val="50"/>
        <cfvo type="max" val="0"/>
        <color rgb="FF5A8AC6"/>
        <color rgb="FFFCFCFF"/>
        <color rgb="FFF8696B"/>
      </colorScale>
    </cfRule>
  </conditionalFormatting>
  <conditionalFormatting sqref="F4:F30">
    <cfRule type="colorScale" priority="1">
      <colorScale>
        <cfvo type="min" val="0"/>
        <cfvo type="percentile" val="50"/>
        <cfvo type="max" val="0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rightToLeft="1" workbookViewId="0">
      <pane xSplit="3" ySplit="4" topLeftCell="D17" activePane="bottomRight" state="frozen"/>
      <selection pane="topRight" activeCell="B1" sqref="B1"/>
      <selection pane="bottomLeft" activeCell="A4" sqref="A4"/>
      <selection pane="bottomRight" activeCell="D32" sqref="D32:E32"/>
    </sheetView>
  </sheetViews>
  <sheetFormatPr defaultColWidth="9.140625" defaultRowHeight="15"/>
  <cols>
    <col min="1" max="2" width="4.5703125" style="7" customWidth="1"/>
    <col min="3" max="3" width="15.28515625" style="15" customWidth="1"/>
    <col min="4" max="5" width="11.85546875" style="11" customWidth="1"/>
    <col min="6" max="6" width="11" style="16" customWidth="1"/>
    <col min="7" max="7" width="8.7109375" style="7" customWidth="1"/>
    <col min="8" max="8" width="12.28515625" style="51" customWidth="1"/>
    <col min="9" max="9" width="18.42578125" style="7" customWidth="1"/>
    <col min="10" max="10" width="4" style="7" customWidth="1"/>
    <col min="11" max="16384" width="9.140625" style="7"/>
  </cols>
  <sheetData>
    <row r="1" spans="1:11" ht="26.25" customHeight="1">
      <c r="A1" s="63"/>
      <c r="B1" s="63"/>
      <c r="C1" s="99" t="s">
        <v>33</v>
      </c>
      <c r="D1" s="99"/>
      <c r="E1" s="99"/>
      <c r="F1" s="99"/>
      <c r="G1" s="99"/>
      <c r="H1" s="99"/>
      <c r="I1" s="12"/>
      <c r="J1" s="54"/>
      <c r="K1" s="11"/>
    </row>
    <row r="2" spans="1:11" ht="75" customHeight="1">
      <c r="A2" s="63"/>
      <c r="B2" s="63"/>
      <c r="C2" s="8" t="s">
        <v>34</v>
      </c>
      <c r="D2" s="10" t="s">
        <v>35</v>
      </c>
      <c r="E2" s="10" t="s">
        <v>60</v>
      </c>
      <c r="F2" s="9" t="s">
        <v>175</v>
      </c>
      <c r="G2" s="10" t="s">
        <v>105</v>
      </c>
      <c r="H2" s="27" t="s">
        <v>65</v>
      </c>
      <c r="I2" s="12"/>
      <c r="J2" s="54"/>
      <c r="K2" s="11"/>
    </row>
    <row r="3" spans="1:11" s="56" customFormat="1" ht="75" customHeight="1">
      <c r="A3" s="64" t="s">
        <v>104</v>
      </c>
      <c r="B3" s="64" t="s">
        <v>103</v>
      </c>
      <c r="C3" s="55"/>
      <c r="D3" s="65" t="s">
        <v>62</v>
      </c>
      <c r="E3" s="66" t="s">
        <v>61</v>
      </c>
      <c r="F3" s="65" t="s">
        <v>106</v>
      </c>
      <c r="G3" s="66" t="s">
        <v>63</v>
      </c>
      <c r="H3" s="67" t="s">
        <v>64</v>
      </c>
      <c r="I3" s="57"/>
      <c r="J3" s="58"/>
      <c r="K3" s="59"/>
    </row>
    <row r="4" spans="1:11" ht="18.75" customHeight="1">
      <c r="A4" s="8"/>
      <c r="B4" s="8"/>
      <c r="C4" s="75" t="s">
        <v>28</v>
      </c>
      <c r="D4" s="61">
        <v>2309864</v>
      </c>
      <c r="E4" s="60">
        <v>0.13364319551478601</v>
      </c>
      <c r="F4" s="68">
        <v>153.80688188671471</v>
      </c>
      <c r="G4" s="69">
        <v>0.19742882483569157</v>
      </c>
      <c r="H4" s="70">
        <v>0.16553601017523878</v>
      </c>
      <c r="I4" s="12"/>
      <c r="J4" s="54"/>
      <c r="K4" s="11"/>
    </row>
    <row r="5" spans="1:11">
      <c r="A5" s="50">
        <v>1</v>
      </c>
      <c r="B5" s="50">
        <v>1</v>
      </c>
      <c r="C5" s="71" t="s">
        <v>1</v>
      </c>
      <c r="D5" s="62">
        <v>117396</v>
      </c>
      <c r="E5" s="14">
        <v>5.6710413430101796E-2</v>
      </c>
      <c r="F5" s="52">
        <v>297.61459652287482</v>
      </c>
      <c r="G5" s="14">
        <v>0</v>
      </c>
      <c r="H5" s="14">
        <v>2.8355206715050898E-2</v>
      </c>
    </row>
    <row r="6" spans="1:11">
      <c r="A6" s="50">
        <v>2</v>
      </c>
      <c r="B6" s="50">
        <v>4</v>
      </c>
      <c r="C6" s="72" t="s">
        <v>2</v>
      </c>
      <c r="D6" s="53">
        <v>37739</v>
      </c>
      <c r="E6" s="14">
        <v>3.5218023445709241E-2</v>
      </c>
      <c r="F6" s="52">
        <v>207.07108974937384</v>
      </c>
      <c r="G6" s="14">
        <v>0</v>
      </c>
      <c r="H6" s="14">
        <v>1.7609011722854621E-2</v>
      </c>
    </row>
    <row r="7" spans="1:11">
      <c r="A7" s="50">
        <v>3</v>
      </c>
      <c r="B7" s="50">
        <v>5</v>
      </c>
      <c r="C7" s="72" t="s">
        <v>3</v>
      </c>
      <c r="D7" s="53">
        <v>14448</v>
      </c>
      <c r="E7" s="14">
        <v>0.10175937794931753</v>
      </c>
      <c r="F7" s="52">
        <v>87.673428150000646</v>
      </c>
      <c r="G7" s="14">
        <v>0.41551047899999571</v>
      </c>
      <c r="H7" s="14">
        <v>0.25863492847465663</v>
      </c>
    </row>
    <row r="8" spans="1:11">
      <c r="A8" s="50">
        <v>4</v>
      </c>
      <c r="B8" s="50">
        <v>7</v>
      </c>
      <c r="C8" s="72" t="s">
        <v>4</v>
      </c>
      <c r="D8" s="53">
        <v>2100</v>
      </c>
      <c r="E8" s="14">
        <v>1.7152518561475445E-2</v>
      </c>
      <c r="F8" s="52">
        <v>269.76573223615719</v>
      </c>
      <c r="G8" s="14">
        <v>0</v>
      </c>
      <c r="H8" s="14">
        <v>8.5762592807377223E-3</v>
      </c>
    </row>
    <row r="9" spans="1:11">
      <c r="A9" s="50">
        <v>5</v>
      </c>
      <c r="B9" s="50">
        <v>8</v>
      </c>
      <c r="C9" s="73" t="s">
        <v>5</v>
      </c>
      <c r="D9" s="53">
        <v>3094</v>
      </c>
      <c r="E9" s="14">
        <v>1.0896514805736342E-2</v>
      </c>
      <c r="F9" s="52">
        <v>332.87666359133465</v>
      </c>
      <c r="G9" s="14">
        <v>0</v>
      </c>
      <c r="H9" s="14">
        <v>5.4482574028681709E-3</v>
      </c>
    </row>
    <row r="10" spans="1:11">
      <c r="A10" s="50">
        <v>6</v>
      </c>
      <c r="B10" s="50">
        <v>9</v>
      </c>
      <c r="C10" s="72" t="s">
        <v>6</v>
      </c>
      <c r="D10" s="53">
        <v>97484</v>
      </c>
      <c r="E10" s="14">
        <v>7.7106581157911719E-2</v>
      </c>
      <c r="F10" s="52">
        <v>148.73199084144809</v>
      </c>
      <c r="G10" s="14">
        <v>8.4533943903459807E-3</v>
      </c>
      <c r="H10" s="14">
        <v>4.277998777412885E-2</v>
      </c>
    </row>
    <row r="11" spans="1:11">
      <c r="A11" s="50">
        <v>7</v>
      </c>
      <c r="B11" s="50">
        <v>10</v>
      </c>
      <c r="C11" s="72" t="s">
        <v>7</v>
      </c>
      <c r="D11" s="53">
        <v>158129</v>
      </c>
      <c r="E11" s="14">
        <v>0.12534978145100048</v>
      </c>
      <c r="F11" s="52">
        <v>139.10859914624072</v>
      </c>
      <c r="G11" s="14">
        <v>7.2609339025061836E-2</v>
      </c>
      <c r="H11" s="14">
        <v>9.8979560238031158E-2</v>
      </c>
    </row>
    <row r="12" spans="1:11">
      <c r="A12" s="50">
        <v>8</v>
      </c>
      <c r="B12" s="50">
        <v>3</v>
      </c>
      <c r="C12" s="72" t="s">
        <v>8</v>
      </c>
      <c r="D12" s="53">
        <v>79406</v>
      </c>
      <c r="E12" s="14">
        <v>7.6075053770652004E-2</v>
      </c>
      <c r="F12" s="52">
        <v>202.53114300567992</v>
      </c>
      <c r="G12" s="14">
        <v>0</v>
      </c>
      <c r="H12" s="14">
        <v>3.8037526885326002E-2</v>
      </c>
    </row>
    <row r="13" spans="1:11">
      <c r="A13" s="50">
        <v>9</v>
      </c>
      <c r="B13" s="50">
        <v>11</v>
      </c>
      <c r="C13" s="72" t="s">
        <v>9</v>
      </c>
      <c r="D13" s="53">
        <v>56231</v>
      </c>
      <c r="E13" s="14">
        <v>9.1523001601583359E-2</v>
      </c>
      <c r="F13" s="52">
        <v>160.17797311204731</v>
      </c>
      <c r="G13" s="14">
        <v>0</v>
      </c>
      <c r="H13" s="14">
        <v>4.576150080079168E-2</v>
      </c>
    </row>
    <row r="14" spans="1:11">
      <c r="A14" s="50">
        <v>10</v>
      </c>
      <c r="B14" s="50">
        <v>12</v>
      </c>
      <c r="C14" s="72" t="s">
        <v>10</v>
      </c>
      <c r="D14" s="53">
        <v>72092</v>
      </c>
      <c r="E14" s="14">
        <v>7.2399989555569394E-2</v>
      </c>
      <c r="F14" s="52">
        <v>99.257973651249756</v>
      </c>
      <c r="G14" s="14">
        <v>0.33828017565833501</v>
      </c>
      <c r="H14" s="14">
        <v>0.20534008260695219</v>
      </c>
    </row>
    <row r="15" spans="1:11">
      <c r="A15" s="50">
        <v>11</v>
      </c>
      <c r="B15" s="50">
        <v>13</v>
      </c>
      <c r="C15" s="72" t="s">
        <v>11</v>
      </c>
      <c r="D15" s="53">
        <v>96078</v>
      </c>
      <c r="E15" s="14">
        <v>0.12486565096412897</v>
      </c>
      <c r="F15" s="52">
        <v>115.17280997054611</v>
      </c>
      <c r="G15" s="14">
        <v>0.23218126686302587</v>
      </c>
      <c r="H15" s="14">
        <v>0.1785234589135774</v>
      </c>
    </row>
    <row r="16" spans="1:11">
      <c r="A16" s="50">
        <v>12</v>
      </c>
      <c r="B16" s="50">
        <v>14</v>
      </c>
      <c r="C16" s="73" t="s">
        <v>12</v>
      </c>
      <c r="D16" s="53">
        <v>182212</v>
      </c>
      <c r="E16" s="14">
        <v>0.16653429494004887</v>
      </c>
      <c r="F16" s="52">
        <v>180.07914002221563</v>
      </c>
      <c r="G16" s="14">
        <v>0</v>
      </c>
      <c r="H16" s="14">
        <v>8.3267147470024436E-2</v>
      </c>
    </row>
    <row r="17" spans="1:8">
      <c r="A17" s="50">
        <v>13</v>
      </c>
      <c r="B17" s="50">
        <v>6</v>
      </c>
      <c r="C17" s="72" t="s">
        <v>13</v>
      </c>
      <c r="D17" s="53">
        <v>7941</v>
      </c>
      <c r="E17" s="14">
        <v>3.4872844325971729E-2</v>
      </c>
      <c r="F17" s="52">
        <v>96.125063520423865</v>
      </c>
      <c r="G17" s="14">
        <v>0.35916624319717427</v>
      </c>
      <c r="H17" s="14">
        <v>0.19701954376157299</v>
      </c>
    </row>
    <row r="18" spans="1:8">
      <c r="A18" s="50">
        <v>14</v>
      </c>
      <c r="B18" s="50">
        <v>2</v>
      </c>
      <c r="C18" s="74" t="s">
        <v>14</v>
      </c>
      <c r="D18" s="53">
        <v>113339</v>
      </c>
      <c r="E18" s="14">
        <v>7.3293536932598963E-2</v>
      </c>
      <c r="F18" s="52">
        <v>100.4847442760821</v>
      </c>
      <c r="G18" s="14">
        <v>0.33010170482611934</v>
      </c>
      <c r="H18" s="14">
        <v>0.20169762087935916</v>
      </c>
    </row>
    <row r="19" spans="1:8">
      <c r="A19" s="50">
        <v>15</v>
      </c>
      <c r="B19" s="50">
        <v>16</v>
      </c>
      <c r="C19" s="72" t="s">
        <v>15</v>
      </c>
      <c r="D19" s="53">
        <v>158232</v>
      </c>
      <c r="E19" s="14">
        <v>0.31921757076542251</v>
      </c>
      <c r="F19" s="52">
        <v>104.56757295975835</v>
      </c>
      <c r="G19" s="14">
        <v>0.30288284693494427</v>
      </c>
      <c r="H19" s="14">
        <v>0.31105020885018342</v>
      </c>
    </row>
    <row r="20" spans="1:8">
      <c r="A20" s="50">
        <v>16</v>
      </c>
      <c r="B20" s="50">
        <v>15</v>
      </c>
      <c r="C20" s="72" t="s">
        <v>16</v>
      </c>
      <c r="D20" s="53">
        <v>84627</v>
      </c>
      <c r="E20" s="14">
        <v>0.15035524751841975</v>
      </c>
      <c r="F20" s="52">
        <v>99.577715235141113</v>
      </c>
      <c r="G20" s="14">
        <v>0.33614856509905922</v>
      </c>
      <c r="H20" s="14">
        <v>0.2432519063087395</v>
      </c>
    </row>
    <row r="21" spans="1:8">
      <c r="A21" s="50">
        <v>17</v>
      </c>
      <c r="B21" s="50">
        <v>17</v>
      </c>
      <c r="C21" s="72" t="s">
        <v>17</v>
      </c>
      <c r="D21" s="53">
        <v>362966</v>
      </c>
      <c r="E21" s="14">
        <v>0.39863200403282051</v>
      </c>
      <c r="F21" s="52">
        <v>72.905267961477321</v>
      </c>
      <c r="G21" s="14">
        <v>0.51396488025681786</v>
      </c>
      <c r="H21" s="14">
        <v>0.45629844214481918</v>
      </c>
    </row>
    <row r="22" spans="1:8">
      <c r="A22" s="50">
        <v>18</v>
      </c>
      <c r="B22" s="50">
        <v>18</v>
      </c>
      <c r="C22" s="72" t="s">
        <v>18</v>
      </c>
      <c r="D22" s="53">
        <v>185279</v>
      </c>
      <c r="E22" s="14">
        <v>0.25404976264976648</v>
      </c>
      <c r="F22" s="52">
        <v>89.575299547217256</v>
      </c>
      <c r="G22" s="14">
        <v>0.40283133635188495</v>
      </c>
      <c r="H22" s="14">
        <v>0.32844054950082568</v>
      </c>
    </row>
    <row r="23" spans="1:8">
      <c r="A23" s="50">
        <v>19</v>
      </c>
      <c r="B23" s="50">
        <v>19</v>
      </c>
      <c r="C23" s="72" t="s">
        <v>19</v>
      </c>
      <c r="D23" s="53">
        <v>185573</v>
      </c>
      <c r="E23" s="14">
        <v>0.2282382632673568</v>
      </c>
      <c r="F23" s="52">
        <v>79.370981196645658</v>
      </c>
      <c r="G23" s="14">
        <v>0.47086012535569566</v>
      </c>
      <c r="H23" s="14">
        <v>0.3495491943115262</v>
      </c>
    </row>
    <row r="24" spans="1:8">
      <c r="A24" s="50">
        <v>20</v>
      </c>
      <c r="B24" s="50">
        <v>20</v>
      </c>
      <c r="C24" s="72" t="s">
        <v>20</v>
      </c>
      <c r="D24" s="53">
        <v>200019</v>
      </c>
      <c r="E24" s="14">
        <v>0.31604469711573407</v>
      </c>
      <c r="F24" s="52">
        <v>84.763271954362892</v>
      </c>
      <c r="G24" s="14">
        <v>0.4349115203042474</v>
      </c>
      <c r="H24" s="14">
        <v>0.37547810870999077</v>
      </c>
    </row>
    <row r="25" spans="1:8">
      <c r="A25" s="50">
        <v>21</v>
      </c>
      <c r="B25" s="50">
        <v>22</v>
      </c>
      <c r="C25" s="72" t="s">
        <v>21</v>
      </c>
      <c r="D25" s="53">
        <v>30595</v>
      </c>
      <c r="E25" s="14">
        <v>0.11335721881148134</v>
      </c>
      <c r="F25" s="52">
        <v>110.82080789689041</v>
      </c>
      <c r="G25" s="14">
        <v>0.26119461402073052</v>
      </c>
      <c r="H25" s="14">
        <v>0.18727591641610591</v>
      </c>
    </row>
    <row r="26" spans="1:8">
      <c r="A26" s="50">
        <v>22</v>
      </c>
      <c r="B26" s="50">
        <v>21</v>
      </c>
      <c r="C26" s="72" t="s">
        <v>107</v>
      </c>
      <c r="D26" s="53">
        <v>7872</v>
      </c>
      <c r="E26" s="14">
        <v>7.8869062528178255E-2</v>
      </c>
      <c r="F26" s="52">
        <v>88.039363219044091</v>
      </c>
      <c r="G26" s="14">
        <v>0.41307091187303935</v>
      </c>
      <c r="H26" s="14">
        <v>0.24596998720060881</v>
      </c>
    </row>
    <row r="27" spans="1:8">
      <c r="A27" s="50">
        <v>23</v>
      </c>
      <c r="B27" s="50">
        <v>23</v>
      </c>
      <c r="C27" s="72" t="s">
        <v>23</v>
      </c>
      <c r="D27" s="53">
        <v>9657</v>
      </c>
      <c r="E27" s="14">
        <v>0.15722123634469173</v>
      </c>
      <c r="F27" s="52">
        <v>135.28402582694866</v>
      </c>
      <c r="G27" s="14">
        <v>9.8106494487008922E-2</v>
      </c>
      <c r="H27" s="14">
        <v>0.12766386541585034</v>
      </c>
    </row>
    <row r="28" spans="1:8">
      <c r="A28" s="50">
        <v>24</v>
      </c>
      <c r="B28" s="50">
        <v>24</v>
      </c>
      <c r="C28" s="72" t="s">
        <v>24</v>
      </c>
      <c r="D28" s="53">
        <v>2206</v>
      </c>
      <c r="E28" s="14">
        <v>5.143509990906759E-2</v>
      </c>
      <c r="F28" s="52">
        <v>308.98332165029802</v>
      </c>
      <c r="G28" s="14">
        <v>0</v>
      </c>
      <c r="H28" s="14">
        <v>2.5717549954533795E-2</v>
      </c>
    </row>
    <row r="29" spans="1:8">
      <c r="A29" s="50">
        <v>25</v>
      </c>
      <c r="B29" s="50">
        <v>25</v>
      </c>
      <c r="C29" s="72" t="s">
        <v>25</v>
      </c>
      <c r="D29" s="53">
        <v>17854</v>
      </c>
      <c r="E29" s="14">
        <v>0.29741795768782275</v>
      </c>
      <c r="F29" s="52">
        <v>113.40272519756454</v>
      </c>
      <c r="G29" s="14">
        <v>0.24398183201623647</v>
      </c>
      <c r="H29" s="14">
        <v>0.27069989485202961</v>
      </c>
    </row>
    <row r="30" spans="1:8">
      <c r="A30" s="50">
        <v>26</v>
      </c>
      <c r="B30" s="50">
        <v>26</v>
      </c>
      <c r="C30" s="72" t="s">
        <v>26</v>
      </c>
      <c r="D30" s="53">
        <v>22568</v>
      </c>
      <c r="E30" s="14">
        <v>0.30297090845628216</v>
      </c>
      <c r="F30" s="52">
        <v>135.55161886440732</v>
      </c>
      <c r="G30" s="14">
        <v>9.6322540903951204E-2</v>
      </c>
      <c r="H30" s="14">
        <v>0.19964672468011668</v>
      </c>
    </row>
    <row r="31" spans="1:8">
      <c r="A31" s="50">
        <v>27</v>
      </c>
      <c r="B31" s="50">
        <v>27</v>
      </c>
      <c r="C31" s="72" t="s">
        <v>27</v>
      </c>
      <c r="D31" s="53">
        <v>4727</v>
      </c>
      <c r="E31" s="14">
        <v>0.20075596704323451</v>
      </c>
      <c r="F31" s="52">
        <v>293.27289163586721</v>
      </c>
      <c r="G31" s="14">
        <v>0</v>
      </c>
      <c r="H31" s="14">
        <v>0.10037798352161725</v>
      </c>
    </row>
    <row r="32" spans="1:8" s="111" customFormat="1" ht="124.5" customHeight="1">
      <c r="C32" s="112"/>
      <c r="D32" s="109" t="s">
        <v>164</v>
      </c>
      <c r="E32" s="110"/>
      <c r="F32" s="113" t="s">
        <v>172</v>
      </c>
      <c r="H32" s="114"/>
    </row>
  </sheetData>
  <sortState ref="A6:J31">
    <sortCondition ref="A6:A31"/>
  </sortState>
  <mergeCells count="2">
    <mergeCell ref="C1:H1"/>
    <mergeCell ref="D32:E32"/>
  </mergeCells>
  <conditionalFormatting sqref="F32:F1048576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5:H31">
    <cfRule type="colorScale" priority="5">
      <colorScale>
        <cfvo type="min" val="0"/>
        <cfvo type="percentile" val="17"/>
        <cfvo type="max" val="0"/>
        <color theme="4"/>
        <color theme="0" tint="-0.14999847407452621"/>
        <color rgb="FFFF0000"/>
      </colorScale>
    </cfRule>
    <cfRule type="colorScale" priority="6">
      <colorScale>
        <cfvo type="min" val="0"/>
        <cfvo type="percentile" val="17"/>
        <cfvo type="max" val="0"/>
        <color theme="4"/>
        <color theme="0" tint="-0.14999847407452621"/>
        <color rgb="FFFF0000"/>
      </colorScale>
    </cfRule>
  </conditionalFormatting>
  <conditionalFormatting sqref="G5:G31">
    <cfRule type="colorScale" priority="4">
      <colorScale>
        <cfvo type="min" val="0"/>
        <cfvo type="percentile" val="20"/>
        <cfvo type="max" val="0"/>
        <color theme="4"/>
        <color theme="0" tint="-0.14999847407452621"/>
        <color rgb="FFFF0000"/>
      </colorScale>
    </cfRule>
  </conditionalFormatting>
  <conditionalFormatting sqref="E5:E31">
    <cfRule type="colorScale" priority="2">
      <colorScale>
        <cfvo type="min" val="0"/>
        <cfvo type="percentile" val="17"/>
        <cfvo type="max" val="0"/>
        <color theme="4"/>
        <color theme="0" tint="-0.14999847407452621"/>
        <color rgb="FFFF0000"/>
      </colorScale>
    </cfRule>
    <cfRule type="colorScale" priority="3">
      <colorScale>
        <cfvo type="min" val="0"/>
        <cfvo type="percentile" val="17"/>
        <cfvo type="max" val="0"/>
        <color theme="4"/>
        <color theme="0" tint="-0.14999847407452621"/>
        <color rgb="FFFF0000"/>
      </colorScale>
    </cfRule>
  </conditionalFormatting>
  <conditionalFormatting sqref="E5:E31">
    <cfRule type="colorScale" priority="1">
      <colorScale>
        <cfvo type="min" val="0"/>
        <cfvo type="percentile" val="20"/>
        <cfvo type="max" val="0"/>
        <color theme="4"/>
        <color theme="0" tint="-0.14999847407452621"/>
        <color rgb="FFFF0000"/>
      </colorScale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rightToLeft="1" workbookViewId="0">
      <pane xSplit="3" ySplit="3" topLeftCell="D4" activePane="bottomRight" state="frozen"/>
      <selection pane="topRight" activeCell="B1" sqref="B1"/>
      <selection pane="bottomLeft" activeCell="A4" sqref="A4"/>
      <selection pane="bottomRight" activeCell="J15" sqref="J15"/>
    </sheetView>
  </sheetViews>
  <sheetFormatPr defaultRowHeight="15"/>
  <cols>
    <col min="1" max="2" width="3.28515625" customWidth="1"/>
    <col min="3" max="3" width="9.140625" customWidth="1"/>
    <col min="4" max="5" width="16.7109375" customWidth="1"/>
  </cols>
  <sheetData>
    <row r="1" spans="1:5" ht="30">
      <c r="D1" s="18" t="s">
        <v>173</v>
      </c>
      <c r="E1" s="25" t="s">
        <v>174</v>
      </c>
    </row>
    <row r="2" spans="1:5" ht="55.5" customHeight="1">
      <c r="A2" t="s">
        <v>104</v>
      </c>
      <c r="B2" t="s">
        <v>103</v>
      </c>
      <c r="D2" s="21" t="s">
        <v>67</v>
      </c>
      <c r="E2" s="26" t="s">
        <v>66</v>
      </c>
    </row>
    <row r="3" spans="1:5">
      <c r="C3" s="2" t="s">
        <v>28</v>
      </c>
      <c r="D3" s="28">
        <v>9102672</v>
      </c>
      <c r="E3" s="29">
        <v>0.52649167557342835</v>
      </c>
    </row>
    <row r="4" spans="1:5">
      <c r="A4">
        <v>1</v>
      </c>
      <c r="B4">
        <v>1</v>
      </c>
      <c r="C4" s="13" t="s">
        <v>36</v>
      </c>
      <c r="D4" s="30">
        <v>91103</v>
      </c>
      <c r="E4" s="31">
        <v>4.400907011075815E-2</v>
      </c>
    </row>
    <row r="5" spans="1:5">
      <c r="A5">
        <v>2</v>
      </c>
      <c r="B5">
        <v>4</v>
      </c>
      <c r="C5" s="13" t="s">
        <v>39</v>
      </c>
      <c r="D5" s="30">
        <v>12215</v>
      </c>
      <c r="E5" s="31">
        <v>9.9770482965915494E-2</v>
      </c>
    </row>
    <row r="6" spans="1:5">
      <c r="A6">
        <v>3</v>
      </c>
      <c r="B6">
        <v>5</v>
      </c>
      <c r="C6" s="13" t="s">
        <v>3</v>
      </c>
      <c r="D6" s="30">
        <v>108185</v>
      </c>
      <c r="E6" s="31">
        <v>0.38100822697433295</v>
      </c>
    </row>
    <row r="7" spans="1:5">
      <c r="A7">
        <v>4</v>
      </c>
      <c r="B7">
        <v>7</v>
      </c>
      <c r="C7" s="13" t="s">
        <v>4</v>
      </c>
      <c r="D7" s="30">
        <v>855472</v>
      </c>
      <c r="E7" s="31">
        <v>0.67813764861252701</v>
      </c>
    </row>
    <row r="8" spans="1:5">
      <c r="A8">
        <v>5</v>
      </c>
      <c r="B8">
        <v>8</v>
      </c>
      <c r="C8" s="13" t="s">
        <v>41</v>
      </c>
      <c r="D8" s="30">
        <v>522033</v>
      </c>
      <c r="E8" s="31">
        <v>0.50013460626470008</v>
      </c>
    </row>
    <row r="9" spans="1:5">
      <c r="A9">
        <v>6</v>
      </c>
      <c r="B9">
        <v>9</v>
      </c>
      <c r="C9" s="13" t="s">
        <v>42</v>
      </c>
      <c r="D9" s="30">
        <v>483781</v>
      </c>
      <c r="E9" s="31">
        <v>0.78741422414354356</v>
      </c>
    </row>
    <row r="10" spans="1:5">
      <c r="A10">
        <v>7</v>
      </c>
      <c r="B10">
        <v>10</v>
      </c>
      <c r="C10" s="13" t="s">
        <v>43</v>
      </c>
      <c r="D10" s="30">
        <v>596067</v>
      </c>
      <c r="E10" s="31">
        <v>0.59861350183681383</v>
      </c>
    </row>
    <row r="11" spans="1:5">
      <c r="A11">
        <v>8</v>
      </c>
      <c r="B11">
        <v>3</v>
      </c>
      <c r="C11" s="13" t="s">
        <v>38</v>
      </c>
      <c r="D11" s="30">
        <v>16957</v>
      </c>
      <c r="E11" s="31">
        <v>0.11943063205195024</v>
      </c>
    </row>
    <row r="12" spans="1:5">
      <c r="A12">
        <v>9</v>
      </c>
      <c r="B12">
        <v>11</v>
      </c>
      <c r="C12" s="13" t="s">
        <v>44</v>
      </c>
      <c r="D12" s="30">
        <v>581353</v>
      </c>
      <c r="E12" s="31">
        <v>0.7555425881570107</v>
      </c>
    </row>
    <row r="13" spans="1:5">
      <c r="A13">
        <v>10</v>
      </c>
      <c r="B13">
        <v>12</v>
      </c>
      <c r="C13" s="13" t="s">
        <v>45</v>
      </c>
      <c r="D13" s="30">
        <v>773724</v>
      </c>
      <c r="E13" s="31">
        <v>0.70715200326100569</v>
      </c>
    </row>
    <row r="14" spans="1:5">
      <c r="A14">
        <v>11</v>
      </c>
      <c r="B14">
        <v>13</v>
      </c>
      <c r="C14" s="13" t="s">
        <v>46</v>
      </c>
      <c r="D14" s="30">
        <v>113959</v>
      </c>
      <c r="E14" s="31">
        <v>0.50045012801201516</v>
      </c>
    </row>
    <row r="15" spans="1:5">
      <c r="A15">
        <v>12</v>
      </c>
      <c r="B15">
        <v>14</v>
      </c>
      <c r="C15" s="13" t="s">
        <v>47</v>
      </c>
      <c r="D15" s="30">
        <v>588122</v>
      </c>
      <c r="E15" s="31">
        <v>0.38032399728137684</v>
      </c>
    </row>
    <row r="16" spans="1:5">
      <c r="A16">
        <v>13</v>
      </c>
      <c r="B16">
        <v>6</v>
      </c>
      <c r="C16" s="13" t="s">
        <v>40</v>
      </c>
      <c r="D16" s="30">
        <v>356466</v>
      </c>
      <c r="E16" s="31">
        <v>0.28195267489060932</v>
      </c>
    </row>
    <row r="17" spans="1:5">
      <c r="A17">
        <v>14</v>
      </c>
      <c r="B17">
        <v>2</v>
      </c>
      <c r="C17" s="13" t="s">
        <v>37</v>
      </c>
      <c r="D17" s="30">
        <v>176201</v>
      </c>
      <c r="E17" s="31">
        <v>0.16443072018753582</v>
      </c>
    </row>
    <row r="18" spans="1:5">
      <c r="A18">
        <v>15</v>
      </c>
      <c r="B18">
        <v>16</v>
      </c>
      <c r="C18" s="13" t="s">
        <v>49</v>
      </c>
      <c r="D18" s="30">
        <v>401133</v>
      </c>
      <c r="E18" s="31">
        <v>0.71268568545270738</v>
      </c>
    </row>
    <row r="19" spans="1:5">
      <c r="A19">
        <v>16</v>
      </c>
      <c r="B19">
        <v>15</v>
      </c>
      <c r="C19" s="13" t="s">
        <v>48</v>
      </c>
      <c r="D19" s="30">
        <v>430884</v>
      </c>
      <c r="E19" s="31">
        <v>0.86926629102639363</v>
      </c>
    </row>
    <row r="20" spans="1:5">
      <c r="A20">
        <v>17</v>
      </c>
      <c r="B20">
        <v>17</v>
      </c>
      <c r="C20" s="13" t="s">
        <v>50</v>
      </c>
      <c r="D20" s="30">
        <v>792302</v>
      </c>
      <c r="E20" s="31">
        <v>0.87015570069706727</v>
      </c>
    </row>
    <row r="21" spans="1:5">
      <c r="A21">
        <v>18</v>
      </c>
      <c r="B21">
        <v>18</v>
      </c>
      <c r="C21" s="13" t="s">
        <v>51</v>
      </c>
      <c r="D21" s="30">
        <v>654084</v>
      </c>
      <c r="E21" s="31">
        <v>0.89686302793630068</v>
      </c>
    </row>
    <row r="22" spans="1:5">
      <c r="A22">
        <v>19</v>
      </c>
      <c r="B22">
        <v>19</v>
      </c>
      <c r="C22" s="13" t="s">
        <v>52</v>
      </c>
      <c r="D22" s="30">
        <v>710869</v>
      </c>
      <c r="E22" s="31">
        <v>0.86844590393047238</v>
      </c>
    </row>
    <row r="23" spans="1:5">
      <c r="A23">
        <v>20</v>
      </c>
      <c r="B23">
        <v>20</v>
      </c>
      <c r="C23" s="13" t="s">
        <v>53</v>
      </c>
      <c r="D23" s="30">
        <v>572252</v>
      </c>
      <c r="E23" s="31">
        <v>0.90420015105501494</v>
      </c>
    </row>
    <row r="24" spans="1:5">
      <c r="A24">
        <v>21</v>
      </c>
      <c r="B24">
        <v>22</v>
      </c>
      <c r="C24" s="13" t="s">
        <v>54</v>
      </c>
      <c r="D24" s="30">
        <v>174258</v>
      </c>
      <c r="E24" s="31">
        <v>0.64564151775293721</v>
      </c>
    </row>
    <row r="25" spans="1:5">
      <c r="A25">
        <v>22</v>
      </c>
      <c r="B25">
        <v>21</v>
      </c>
      <c r="C25" s="13" t="s">
        <v>55</v>
      </c>
      <c r="D25" s="30">
        <v>63671</v>
      </c>
      <c r="E25" s="31">
        <v>0.63791566059853122</v>
      </c>
    </row>
    <row r="26" spans="1:5">
      <c r="A26">
        <v>23</v>
      </c>
      <c r="B26">
        <v>23</v>
      </c>
      <c r="C26" s="13" t="s">
        <v>56</v>
      </c>
      <c r="D26" s="30">
        <v>7250</v>
      </c>
      <c r="E26" s="31">
        <v>0.11803396121973854</v>
      </c>
    </row>
    <row r="27" spans="1:5">
      <c r="A27">
        <v>24</v>
      </c>
      <c r="B27">
        <v>24</v>
      </c>
      <c r="C27" s="13" t="s">
        <v>24</v>
      </c>
      <c r="D27" s="30">
        <v>4707</v>
      </c>
      <c r="E27" s="31">
        <v>0.10974842034087995</v>
      </c>
    </row>
    <row r="28" spans="1:5">
      <c r="A28">
        <v>25</v>
      </c>
      <c r="B28">
        <v>25</v>
      </c>
      <c r="C28" s="13" t="s">
        <v>57</v>
      </c>
      <c r="D28" s="30">
        <v>4068</v>
      </c>
      <c r="E28" s="31">
        <v>6.7766116941529231E-2</v>
      </c>
    </row>
    <row r="29" spans="1:5">
      <c r="A29">
        <v>26</v>
      </c>
      <c r="B29">
        <v>26</v>
      </c>
      <c r="C29" s="13" t="s">
        <v>58</v>
      </c>
      <c r="D29" s="30">
        <v>10003</v>
      </c>
      <c r="E29" s="31">
        <v>0.1342882841761871</v>
      </c>
    </row>
    <row r="30" spans="1:5">
      <c r="A30">
        <v>27</v>
      </c>
      <c r="B30">
        <v>27</v>
      </c>
      <c r="C30" s="13" t="s">
        <v>59</v>
      </c>
      <c r="D30" s="30">
        <v>1553</v>
      </c>
      <c r="E30" s="31">
        <v>6.595600101928141E-2</v>
      </c>
    </row>
    <row r="31" spans="1:5" ht="76.5" customHeight="1">
      <c r="C31" s="115" t="s">
        <v>163</v>
      </c>
      <c r="D31" s="109" t="s">
        <v>164</v>
      </c>
      <c r="E31" s="110"/>
    </row>
  </sheetData>
  <sortState ref="A4:E30">
    <sortCondition ref="A4:A30"/>
  </sortState>
  <mergeCells count="1">
    <mergeCell ref="D31:E31"/>
  </mergeCells>
  <conditionalFormatting sqref="E4:E30">
    <cfRule type="colorScale" priority="3">
      <colorScale>
        <cfvo type="min" val="0"/>
        <cfvo type="percentile" val="50"/>
        <cfvo type="max" val="0"/>
        <color rgb="FF5A8AC6"/>
        <color rgb="FFFCFCFF"/>
        <color rgb="FFF8696B"/>
      </colorScale>
    </cfRule>
  </conditionalFormatting>
  <conditionalFormatting sqref="D4:D30">
    <cfRule type="colorScale" priority="2">
      <colorScale>
        <cfvo type="min" val="0"/>
        <cfvo type="percentile" val="50"/>
        <cfvo type="max" val="0"/>
        <color rgb="FF5A8AC6"/>
        <color rgb="FFFCFCFF"/>
        <color rgb="FFF8696B"/>
      </colorScale>
    </cfRule>
  </conditionalFormatting>
  <conditionalFormatting sqref="D19">
    <cfRule type="colorScale" priority="1">
      <colorScale>
        <cfvo type="min" val="0"/>
        <cfvo type="percentile" val="50"/>
        <cfvo type="max" val="0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Affordability</vt:lpstr>
      <vt:lpstr>Durable Housing</vt:lpstr>
      <vt:lpstr>Secure Tenure</vt:lpstr>
      <vt:lpstr>Crowding</vt:lpstr>
      <vt:lpstr>Safe Water</vt:lpstr>
      <vt:lpstr>Imporved Sanitation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Yahia Shawkat</dc:creator>
  <cp:lastModifiedBy>Yahia Shawkat</cp:lastModifiedBy>
  <cp:lastPrinted>2016-09-21T12:41:58Z</cp:lastPrinted>
  <dcterms:created xsi:type="dcterms:W3CDTF">2016-09-08T11:39:14Z</dcterms:created>
  <dcterms:modified xsi:type="dcterms:W3CDTF">2016-10-18T12:02:00Z</dcterms:modified>
</cp:coreProperties>
</file>